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0" yWindow="96" windowWidth="21696" windowHeight="17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<sst xmlns="http://schemas.openxmlformats.org/spreadsheetml/2006/main" count="328" uniqueCount="288">
  <si>
    <t>Gear List</t>
  </si>
  <si>
    <t>Category</t>
  </si>
  <si>
    <t>Item description</t>
  </si>
  <si>
    <t>Weight oz.</t>
  </si>
  <si>
    <t>Alternatives &amp; Notes</t>
  </si>
  <si>
    <t xml:space="preserve">Cost  $ </t>
  </si>
  <si>
    <t>1-Packing</t>
  </si>
  <si>
    <t>Subtotal in lbs.</t>
  </si>
  <si>
    <t>Backpack</t>
  </si>
  <si>
    <t>Bear bag for food</t>
  </si>
  <si>
    <t>Cuben fiber</t>
  </si>
  <si>
    <t>Bear bag rope &amp; rock bag</t>
  </si>
  <si>
    <t>40' Z-Line Slick Dyneema Cord 2.2mm 1.2 oz. + rock bag 0.1 oz.</t>
  </si>
  <si>
    <t>Bought 50’</t>
  </si>
  <si>
    <t>Pack rain cover</t>
  </si>
  <si>
    <t>Pack waterproof liner</t>
  </si>
  <si>
    <t>Cuben fiber for clothing &amp; sleeping bag</t>
  </si>
  <si>
    <t>Sunglass case</t>
  </si>
  <si>
    <t>Use micro-cloth bag with inexpensive sunglasses</t>
  </si>
  <si>
    <t>2-Shelter</t>
  </si>
  <si>
    <t>Entrance ground sheet</t>
  </si>
  <si>
    <t>Tyvek 3'x3' (bought: 3’x7.5’) (Dual use: hitchhiking sign: “Colo. Trail Hiker”</t>
  </si>
  <si>
    <t>Stakes</t>
  </si>
  <si>
    <t>Aluminum 6.375", 0.4 oz.x8 + .1 oz. Tyvek bag</t>
  </si>
  <si>
    <t>Alternate: Sorex carbon fiber 9' carbon fiber stakes + bag = 2.2 oz. $24</t>
  </si>
  <si>
    <t>Tent</t>
  </si>
  <si>
    <t>Setup w /2 hiking poles: 48"=top out, bottom 100; 33"=top in, bottom 105</t>
  </si>
  <si>
    <t>(Tent poles)</t>
  </si>
  <si>
    <t>Dual use of trekking poles (2)</t>
  </si>
  <si>
    <t>—</t>
  </si>
  <si>
    <t>3-Sleeping</t>
  </si>
  <si>
    <t>(Pillow)</t>
  </si>
  <si>
    <t>Dual use of tent sack &amp; down jacket</t>
  </si>
  <si>
    <t>Sleeping bag</t>
  </si>
  <si>
    <t>KatabaticGear Palisade 30 quilt for 6’6”, 900 down fill.  Includes 0.3 oz. for 2 cords.</t>
  </si>
  <si>
    <t>Replaces REI down bag  34.7 oz.</t>
  </si>
  <si>
    <t>Sleeping pad</t>
  </si>
  <si>
    <t>Therm-a-Rest NeoAir Xlite 3/4 length</t>
  </si>
  <si>
    <t>4-Clothing Packed</t>
  </si>
  <si>
    <t>Hat</t>
  </si>
  <si>
    <t>Balaclava hat for added warmth &amp; sleeping</t>
  </si>
  <si>
    <t>Jacket</t>
  </si>
  <si>
    <t>Mountain Hardwear Ghost Whisperer 850-Fill Down Jacket</t>
  </si>
  <si>
    <t>Mitts, flip top, alpaca wool</t>
  </si>
  <si>
    <t>Home  made. Also used for sleeping socks - CAUTION: alpaca wool shrinks if not washed properly!</t>
  </si>
  <si>
    <t>Also use for as socks for sleeping (dual use)</t>
  </si>
  <si>
    <t>Mitts for rain</t>
  </si>
  <si>
    <r>
      <rPr>
        <sz val="15"/>
        <color indexed="8"/>
        <rFont val="Calibri"/>
        <family val="0"/>
      </rPr>
      <t>Home made fr</t>
    </r>
    <r>
      <rPr>
        <sz val="15"/>
        <color indexed="8"/>
        <rFont val="Calibri"/>
        <family val="0"/>
      </rPr>
      <t>om Tyvek. Seam sealed.</t>
    </r>
  </si>
  <si>
    <t>Rain Jacket</t>
  </si>
  <si>
    <t>GoLite</t>
  </si>
  <si>
    <t>Rain pants</t>
  </si>
  <si>
    <t>ZPacks cuben fiber CloudKilt Rain Skirt</t>
  </si>
  <si>
    <t>Replaces GoLite rain pants 7.5 oz</t>
  </si>
  <si>
    <t>Socks - for hiking</t>
  </si>
  <si>
    <t>Darn Tough merino wool - 1/4 Sock Mesh</t>
  </si>
  <si>
    <t>(Socks - for sleeping)</t>
  </si>
  <si>
    <t>Dual use of mitts, flip top, alpaca wool</t>
  </si>
  <si>
    <t>Use Mitts, flip top, alpaca wool (dual use)</t>
  </si>
  <si>
    <t>Swimsuit</t>
  </si>
  <si>
    <t>Game Gear  TR60 2.5” Track Short</t>
  </si>
  <si>
    <t>Thermal bottom</t>
  </si>
  <si>
    <t>REI longjohns for sleeping</t>
  </si>
  <si>
    <t>Thermal top</t>
  </si>
  <si>
    <t>Merino wool for sleeping and cold day wear</t>
  </si>
  <si>
    <t>5-Cooking &amp; Drinking</t>
  </si>
  <si>
    <t>Dish cloth (orange)</t>
  </si>
  <si>
    <t>Zpacks Light Load Towel 6x6</t>
  </si>
  <si>
    <t>Cut to 6x6 size</t>
  </si>
  <si>
    <t>Dish scrubber</t>
  </si>
  <si>
    <t>2”x1.5” pad</t>
  </si>
  <si>
    <t>Fuel Canister (empty)</t>
  </si>
  <si>
    <t>Snow Peak Giga Power 7.4oz gross; 4oz propane net (bought 7, $4.83@)</t>
  </si>
  <si>
    <t>Two boils per day lasts 6.7 days (0.3 oz. per boil). Need 6.6 canisters for trip.</t>
  </si>
  <si>
    <t>Spark-Lite</t>
  </si>
  <si>
    <t>Spark-Lite sparker in addition to piezo on stove </t>
  </si>
  <si>
    <t>Spoon</t>
  </si>
  <si>
    <t>Plastic</t>
  </si>
  <si>
    <t>Stove</t>
  </si>
  <si>
    <t>JetBoil Sol Titanium (includes cup &amp; stabilizer)</t>
  </si>
  <si>
    <t>Wts: cup 1.1, stabilizer 1.0, pot support 1.3</t>
  </si>
  <si>
    <t>Water bottle</t>
  </si>
  <si>
    <t>Platypus 78 oz. liquid volume = 2.4 qt. (net water wt. = 80.8 oz.)</t>
  </si>
  <si>
    <t>Platypus 34 oz. liquid volume = 1.1 qt. (net water wt. = 34.2 oz.)</t>
  </si>
  <si>
    <t xml:space="preserve">Water bottle </t>
  </si>
  <si>
    <t>Nalgene Canteen ( 41 oz. liquid volume = 1.3 qt. (net water wt. = 40.5 oz.)</t>
  </si>
  <si>
    <t>Product has wide mouth for mixing Nunn tablets and Maltodextrin.</t>
  </si>
  <si>
    <t>Water treatment</t>
  </si>
  <si>
    <t>SteriPen 3.6 oz. (~13 days per battery set for 50 liters=13.2 gal.; 1 gal./day)</t>
  </si>
  <si>
    <t xml:space="preserve">Estimate need of 1 gal./day x 50 days = 50 gallons; press switch briefly for green light, takes 1min., 30sec. per qt. </t>
  </si>
  <si>
    <t>SteriPen 1.3 oz./pair extra batteries: 2/set of CR123 batteries</t>
  </si>
  <si>
    <t>Will go thru ~ 3.8 battery pairs = 7.6.  Buy 8 spare batteries.</t>
  </si>
  <si>
    <t>Coffee filter for sludge - 3, straw, thick ribber band</t>
  </si>
  <si>
    <t>6-Survival &amp; First Aid</t>
  </si>
  <si>
    <t>Bag #1 + Bag #2 Subtotal in lbs.</t>
  </si>
  <si>
    <t xml:space="preserve">  Bag #1 (white - regular use)</t>
  </si>
  <si>
    <t>--</t>
  </si>
  <si>
    <t xml:space="preserve">   Athlete Foot Creme</t>
  </si>
  <si>
    <t>Lotrimin</t>
  </si>
  <si>
    <t xml:space="preserve">    Compass (in L pocket)</t>
  </si>
  <si>
    <t>Brunton OSS 30B with declination adjustment</t>
  </si>
  <si>
    <t>On cord w clip</t>
  </si>
  <si>
    <t xml:space="preserve">    DeLorme inReach Explorer</t>
  </si>
  <si>
    <t>Unit 6.9, USB Cord 0.9 (Replaces SPOT)</t>
  </si>
  <si>
    <t>Need to add cost of inReach service</t>
  </si>
  <si>
    <t xml:space="preserve">    Headlamp</t>
  </si>
  <si>
    <t>Photon Freedom Micro w/ hat-clip</t>
  </si>
  <si>
    <t xml:space="preserve">    Headlamp spare battery</t>
  </si>
  <si>
    <t>Energizer CR2016   3volts (requires 2 batteries)</t>
  </si>
  <si>
    <t>Last installed new batteries 10/7/13</t>
  </si>
  <si>
    <t xml:space="preserve">    Ibuprofen - 8</t>
  </si>
  <si>
    <t>In small case (include Flomax)</t>
  </si>
  <si>
    <t xml:space="preserve">    Knife (in R pocket)</t>
  </si>
  <si>
    <t>Mini Swiss Army knife w/ tweezers, scissors, tooth pic</t>
  </si>
  <si>
    <t>Knife on cord w clip (.7+.2)</t>
  </si>
  <si>
    <t xml:space="preserve">    Leukotape 36"</t>
  </si>
  <si>
    <t>Leukotape P Sports Tape (bought 1.5”x15 yds.)</t>
  </si>
  <si>
    <t xml:space="preserve">Use as duct tape also for foot hot spot to prevent blisters </t>
  </si>
  <si>
    <t xml:space="preserve">    Lip balm</t>
  </si>
  <si>
    <t xml:space="preserve">    Maps &amp; Guidebook</t>
  </si>
  <si>
    <t>CT Topo Maps Databook, Guidebook, &amp; Yogi’s Handbook (tear out for each hiking segment)</t>
  </si>
  <si>
    <t>Est. wt.</t>
  </si>
  <si>
    <t xml:space="preserve">    Safety (diaper) pins - 2</t>
  </si>
  <si>
    <t>Use also for clothes pins to dry stuff on backpack</t>
  </si>
  <si>
    <t xml:space="preserve">    Sunscreen (6 days/tube) </t>
  </si>
  <si>
    <t>Banana Boat 1oz. net SPF 30</t>
  </si>
  <si>
    <t>Need 7 tubes</t>
  </si>
  <si>
    <t xml:space="preserve">    Whistle (L pocket)</t>
  </si>
  <si>
    <t>On same cord as compass</t>
  </si>
  <si>
    <t xml:space="preserve">  Bag #2 (green - rare use)</t>
  </si>
  <si>
    <t>Bag seldom used (for emergencies)</t>
  </si>
  <si>
    <t xml:space="preserve">    Alternate water treatment</t>
  </si>
  <si>
    <t>MSR Aquatabs 16 tablets=8 gal.=8 days (bought 30 tablets)</t>
  </si>
  <si>
    <t>Water treated in 30 min. (does not do Cryptosporidium)</t>
  </si>
  <si>
    <t xml:space="preserve">    Antibiotic ointment 4 packs</t>
  </si>
  <si>
    <t>Bacitracin , USP - single use packs (equivalent to Neosporin)</t>
  </si>
  <si>
    <t>Use only if infection develops; not for burns</t>
  </si>
  <si>
    <t xml:space="preserve">    Bandage - self-adherent</t>
  </si>
  <si>
    <t>3M Coban Self-Adherent Wrap 1"x3 yds. (bought 5 yds.)</t>
  </si>
  <si>
    <t xml:space="preserve">    Bandaids - 8</t>
  </si>
  <si>
    <t>Band-Aid brand Tough Strips</t>
  </si>
  <si>
    <t xml:space="preserve">    (Bic mini lighter)</t>
  </si>
  <si>
    <t>Dual use: backup fire starter &amp; to burn used toilet paper</t>
  </si>
  <si>
    <t xml:space="preserve">    Cuben fiber tape - 36”</t>
  </si>
  <si>
    <t>36” (bought 54”x1” strip)</t>
  </si>
  <si>
    <t>For repairs</t>
  </si>
  <si>
    <t xml:space="preserve">    Imodium AD - 6</t>
  </si>
  <si>
    <t>Enough for 3 day treatment</t>
  </si>
  <si>
    <t xml:space="preserve">    Needle</t>
  </si>
  <si>
    <t>(Taped to bottle)</t>
  </si>
  <si>
    <t xml:space="preserve">    NeoAir repair kit</t>
  </si>
  <si>
    <t xml:space="preserve">    Personal medical</t>
  </si>
  <si>
    <t>C 0.3; CL 1.5, F0.1</t>
  </si>
  <si>
    <t xml:space="preserve">    Steri-Strips ¼"x4"</t>
  </si>
  <si>
    <t>3M Steri-Strip Adhesive Skin Closures (Reinforced) - 7</t>
  </si>
  <si>
    <t>Better than Butterfly closures</t>
  </si>
  <si>
    <t xml:space="preserve">    Sterile non-stick gauze</t>
  </si>
  <si>
    <t>3”x4”, Qty. 2</t>
  </si>
  <si>
    <t xml:space="preserve">    Vaseline impregnated cotton</t>
  </si>
  <si>
    <t>Dual use: 6 cotton balls for burn ointment and to start fires</t>
  </si>
  <si>
    <t>Melt vaseline and dip cotton balls</t>
  </si>
  <si>
    <t>7-Hygiene</t>
  </si>
  <si>
    <t>Dental floss</t>
  </si>
  <si>
    <t>Use also for thread</t>
  </si>
  <si>
    <t>Hand sanitizer</t>
  </si>
  <si>
    <t>Nail clipper</t>
  </si>
  <si>
    <t>Dual use: nipper for Tankara fishing</t>
  </si>
  <si>
    <t>Soap</t>
  </si>
  <si>
    <t>Dr. Bonner</t>
  </si>
  <si>
    <t>Toilet paper</t>
  </si>
  <si>
    <t>Toothbrush</t>
  </si>
  <si>
    <t>Zpacks ½ toothbrush</t>
  </si>
  <si>
    <t>Towel (yellow) - carry in pocket</t>
  </si>
  <si>
    <t>Zpacks Light Load Towel 12.5x22.5 (bought 3-pack)</t>
  </si>
  <si>
    <t>Trowel</t>
  </si>
  <si>
    <t>Small metal by Montbell</t>
  </si>
  <si>
    <t>Lighter alternative: Titanium trowel $29</t>
  </si>
  <si>
    <t>Washcloth (green)</t>
  </si>
  <si>
    <t>8-Gadgets</t>
  </si>
  <si>
    <t>Camera</t>
  </si>
  <si>
    <t>Canon S90 7.5, 1 extra NB-6L battery 0.7</t>
  </si>
  <si>
    <t>Bought 4 new fresh batteries. Don't take case: 2.1 oz.</t>
  </si>
  <si>
    <t>Charger for Camera &amp; DeLorme inReach</t>
  </si>
  <si>
    <t xml:space="preserve">UBOC Charger (X5 Mobile Universal Charger which I have, is very slow in charging inReach) </t>
  </si>
  <si>
    <t>Gear list</t>
  </si>
  <si>
    <t>For mail drops</t>
  </si>
  <si>
    <t>Pen - ball point</t>
  </si>
  <si>
    <t>Uni-ball Power Tank 0.7mm (pressurized) tank only with cap</t>
  </si>
  <si>
    <t>Ink flows nicely in all positions</t>
  </si>
  <si>
    <t>Trail journal</t>
  </si>
  <si>
    <t>Field Notes Memo Book</t>
  </si>
  <si>
    <t>Tripod</t>
  </si>
  <si>
    <t>StickPic camera mount</t>
  </si>
  <si>
    <t>9-Worn/Carried</t>
  </si>
  <si>
    <t>Hearing aids</t>
  </si>
  <si>
    <t>plus storage box 0.3 oz.</t>
  </si>
  <si>
    <t>Pants</t>
  </si>
  <si>
    <t>Rail Riders: Eco-Mesh w/ insect repellent.</t>
  </si>
  <si>
    <t>Road ID</t>
  </si>
  <si>
    <t>Wrist ID Slim</t>
  </si>
  <si>
    <t>Running top, long sleeve</t>
  </si>
  <si>
    <r>
      <rPr>
        <b/>
        <sz val="13"/>
        <color indexed="8"/>
        <rFont val="Helvetica Neue"/>
        <family val="0"/>
      </rPr>
      <t>Sho</t>
    </r>
    <r>
      <rPr>
        <b/>
        <sz val="13"/>
        <color indexed="8"/>
        <rFont val="Helvetica Neue"/>
        <family val="0"/>
      </rPr>
      <t>es (+ Tenacious Tape to heels)</t>
    </r>
  </si>
  <si>
    <t>Altra, Lone Peak 1.5, Blk/Rd size 12.5 D</t>
  </si>
  <si>
    <t>Invo-8 Roclite 295 use Brooks bubbly laces</t>
  </si>
  <si>
    <t>Socks</t>
  </si>
  <si>
    <t>Sun hat</t>
  </si>
  <si>
    <t>Cabela’s Guideware Flats cap with 3 ⅝” bill plus sun curtain</t>
  </si>
  <si>
    <t>Replaces 3.9 oz. Tilley - treated w /silicone</t>
  </si>
  <si>
    <t>Sunglasses</t>
  </si>
  <si>
    <t>Coleman polarized wrap-around</t>
  </si>
  <si>
    <t>Store in microcloth bag without case.</t>
  </si>
  <si>
    <t>Trekking poles (2)</t>
  </si>
  <si>
    <t>GossamerGear LT4S and with 0.6 oz. baskets</t>
  </si>
  <si>
    <t>Also used for tent poles. Replaces REI carbon fiber poles which weigh 14.6 oz.</t>
  </si>
  <si>
    <t>Wallet - Use hidden pocket</t>
  </si>
  <si>
    <t>Cash, Visa, drivers license (for Visa ID), fishing license - rubber band</t>
  </si>
  <si>
    <t>Watch - Timex</t>
  </si>
  <si>
    <t>Press Indiglo for 4 sec. to activate/deactivate Night Mode</t>
  </si>
  <si>
    <t>10-Other</t>
  </si>
  <si>
    <t>Tenkara fishing gear</t>
  </si>
  <si>
    <t>Iwana 12ft rod 2.9 oz, (without soft case 0.3 oz)</t>
  </si>
  <si>
    <t>Fishing gear for only part of trip</t>
  </si>
  <si>
    <t xml:space="preserve">  Fishing license</t>
  </si>
  <si>
    <t xml:space="preserve">  Fly box &amp; flies</t>
  </si>
  <si>
    <t>Flip 6 lid flybox $3; 6 flies $15 - Kamikaze Debari dark &amp; light #12</t>
  </si>
  <si>
    <t xml:space="preserve">  Forceps</t>
  </si>
  <si>
    <t xml:space="preserve">  Line holder</t>
  </si>
  <si>
    <t>Small blue 2.25” diameter</t>
  </si>
  <si>
    <t xml:space="preserve">  Level line #3.</t>
  </si>
  <si>
    <t>#3.5, orange (bought 30 meters, take 20 meters)</t>
  </si>
  <si>
    <t xml:space="preserve">  (Nipper - nail clipper)</t>
  </si>
  <si>
    <t>Nail clipper dual use: fishing nipper &amp; nail clipper for hygene</t>
  </si>
  <si>
    <t xml:space="preserve">  Tippet</t>
  </si>
  <si>
    <t>Size 5X, 10 meters (bought 30m)</t>
  </si>
  <si>
    <t>Hearing aid batteries (2)</t>
  </si>
  <si>
    <t>Spare batteries</t>
  </si>
  <si>
    <t>(Tyvek hitchhikiking sign)</t>
  </si>
  <si>
    <t>Dual use: Shelter Entrance ground sheet as sign: “Colo. Trail Hiker”</t>
  </si>
  <si>
    <t>11-Consumables</t>
  </si>
  <si>
    <t>Food</t>
  </si>
  <si>
    <t>Typical 24 oz. per day x 2 days = 48 oz. (Mtn. Hse. 2 servings = 5.9 oz.).</t>
  </si>
  <si>
    <t>One meal w/o hot water in case run out of fuel</t>
  </si>
  <si>
    <t>Supplements</t>
  </si>
  <si>
    <t>Vitamins - 10, calcium - 10, fish oil -20, maltodextrin</t>
  </si>
  <si>
    <t>Est. wt.  Bought 1 lb. maltodextrin at Hops &amp; Berries</t>
  </si>
  <si>
    <t>Electrolyte hydration tablets</t>
  </si>
  <si>
    <t>Nuun 12 per tube . 0.17 @ + tube 0.6  oz.= 2.6. Fizz 2 min. Typical 1.6 oz.</t>
  </si>
  <si>
    <t>For 44 on trail days x 2/day. need 88 tabs = 7.3 tubes for trip</t>
  </si>
  <si>
    <t>Water</t>
  </si>
  <si>
    <t>0.5 quart typical  (Max Wt. 80.8+34.2+40.5=155.5 oz. = 9.7 lbs.)</t>
  </si>
  <si>
    <t>Max volume of water is 4.9 qt. Max required per Yogi is 4.2 qt.</t>
  </si>
  <si>
    <t>Fuel</t>
  </si>
  <si>
    <t>2.0 oz. (4.0 Max) typical for propane only (excludes wt. of canister)</t>
  </si>
  <si>
    <t>Gear List Summary</t>
  </si>
  <si>
    <t>Weight (lbs.)</t>
  </si>
  <si>
    <t>Wt. (oz.)</t>
  </si>
  <si>
    <t>Total (skin out)</t>
  </si>
  <si>
    <t>Overall Summary</t>
  </si>
  <si>
    <t>Base pack weight</t>
  </si>
  <si>
    <t>Includes Tenkara fishing rod &amp; gear 0.4 lbs.</t>
  </si>
  <si>
    <t>Worn &amp; carried items</t>
  </si>
  <si>
    <t>Consumables</t>
  </si>
  <si>
    <t>Weight Total (skin-out)</t>
  </si>
  <si>
    <t>Items Eliminated (not included above)</t>
  </si>
  <si>
    <t>Bear bag rope carabiner</t>
  </si>
  <si>
    <t>(Instead tie-off rope on tree)</t>
  </si>
  <si>
    <t>Head net</t>
  </si>
  <si>
    <t>For mosquitos, 0.8 oz. (Instead cover up with clothing except for hands &amp; face)</t>
  </si>
  <si>
    <t>Aluminum foil</t>
  </si>
  <si>
    <t>For cooking fish (Instead use willow stick spits and roast like hotdogs)</t>
  </si>
  <si>
    <t>Trash bags</t>
  </si>
  <si>
    <t>Grocery store fruit/vegetable bags, quantity 4 (Instead use same bags used for daily food rations)</t>
  </si>
  <si>
    <t>Deet - 100%</t>
  </si>
  <si>
    <t>Put in dropper bottle  2 oz. (Instead cover up with clothing except for hands &amp; face)</t>
  </si>
  <si>
    <t>Est. wt.  Dropper bottle weighs 0.2 oz. @ (have 4)</t>
  </si>
  <si>
    <t>Terramar Tall ThermaSilk EC2 Lightweight Silk Pants (Silk is too cold; replace with warmer long johns)</t>
  </si>
  <si>
    <t>Razor blade</t>
  </si>
  <si>
    <t>Backup for knife (Don’t need backup)</t>
  </si>
  <si>
    <t>Wind shirt</t>
  </si>
  <si>
    <t>Patagonia Houdini (Instead wear GoLite running top and on cold days add merino wool top.  Current Patagonia Houdini cloth does not adequately wick sweat.)</t>
  </si>
  <si>
    <t>Shaving razor - diposable</t>
  </si>
  <si>
    <t>Use daily, 10   days/razor (Instead use razor in resupply boxes only when in town, don’t carry in pack)</t>
  </si>
  <si>
    <t>Food reduction</t>
  </si>
  <si>
    <t>Reduced typical  2 days of food weight in pack (Instead of 3,000 calories per day determined that for me 2,000 is adequate).</t>
  </si>
  <si>
    <t xml:space="preserve">   Weight subtracted</t>
  </si>
  <si>
    <t>Items Added (included above)</t>
  </si>
  <si>
    <t xml:space="preserve">   Weight added</t>
  </si>
  <si>
    <t>Zpack 50 Liter</t>
  </si>
  <si>
    <t>Zpacks Hexamid Twin w /Screen, Beak, cord, micro locs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</si>
</sst>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>
    <font>
      <sz val="12"/>
      <color indexed="8"/>
      <name val="Verdana"/>
      <family val="0"/>
    </font>
    <font>
      <sz val="11"/>
      <color indexed="8"/>
      <name val="Helvetica"/>
      <family val="2"/>
    </font>
    <font>
      <sz val="13"/>
      <color indexed="8"/>
      <name val="Helvetica"/>
      <family val="0"/>
    </font>
    <font>
      <sz val="12"/>
      <color indexed="8"/>
      <name val="Calibri"/>
      <family val="0"/>
    </font>
    <font>
      <b/>
      <sz val="22"/>
      <color indexed="8"/>
      <name val="Helvetica Neue"/>
      <family val="0"/>
    </font>
    <font>
      <b/>
      <sz val="17"/>
      <color indexed="8"/>
      <name val="Helvetica Neue"/>
      <family val="0"/>
    </font>
    <font>
      <b/>
      <sz val="15"/>
      <color indexed="8"/>
      <name val="Helvetica Neue"/>
      <family val="0"/>
    </font>
    <font>
      <b/>
      <i/>
      <sz val="15"/>
      <color indexed="8"/>
      <name val="Calibri"/>
      <family val="0"/>
    </font>
    <font>
      <b/>
      <sz val="15"/>
      <color indexed="8"/>
      <name val="Calibri"/>
      <family val="0"/>
    </font>
    <font>
      <sz val="15"/>
      <color indexed="8"/>
      <name val="Calibri"/>
      <family val="0"/>
    </font>
    <font>
      <b/>
      <sz val="13"/>
      <color indexed="8"/>
      <name val="Helvetica Neue"/>
      <family val="0"/>
    </font>
    <font>
      <sz val="15"/>
      <color indexed="8"/>
      <name val="Arial"/>
      <family val="0"/>
    </font>
    <font>
      <sz val="15"/>
      <color indexed="12"/>
      <name val="Calibri"/>
      <family val="0"/>
    </font>
    <font>
      <b/>
      <sz val="10"/>
      <color indexed="8"/>
      <name val="Helvetica Neue"/>
      <family val="0"/>
    </font>
    <font>
      <sz val="15"/>
      <color indexed="13"/>
      <name val="Calibri"/>
      <family val="0"/>
    </font>
    <font>
      <sz val="15"/>
      <color indexed="15"/>
      <name val="Calibri"/>
      <family val="0"/>
    </font>
    <font>
      <b/>
      <sz val="14"/>
      <color indexed="8"/>
      <name val="Helvetica Neue"/>
      <family val="0"/>
    </font>
    <font>
      <sz val="16"/>
      <color indexed="8"/>
      <name val="Calibri"/>
      <family val="0"/>
    </font>
    <font>
      <sz val="14"/>
      <color indexed="8"/>
      <name val="Verdana"/>
      <family val="0"/>
    </font>
    <font>
      <sz val="12"/>
      <color indexed="8"/>
      <name val="Lucida Grande"/>
      <family val="0"/>
    </font>
    <font>
      <sz val="15"/>
      <color indexed="16"/>
      <name val="Calibri"/>
      <family val="0"/>
    </font>
    <font>
      <sz val="15"/>
      <color indexed="17"/>
      <name val="Calibri"/>
      <family val="0"/>
    </font>
    <font>
      <u val="single"/>
      <sz val="15"/>
      <color indexed="8"/>
      <name val="Calibri"/>
      <family val="0"/>
    </font>
    <font>
      <b/>
      <sz val="15"/>
      <color indexed="15"/>
      <name val="Helvetica Neue"/>
      <family val="0"/>
    </font>
    <font>
      <b/>
      <sz val="15"/>
      <color indexed="15"/>
      <name val="Calibri"/>
      <family val="0"/>
    </font>
    <font>
      <sz val="13"/>
      <color indexed="8"/>
      <name val="Calibri"/>
      <family val="0"/>
    </font>
    <font>
      <b/>
      <sz val="15"/>
      <color indexed="20"/>
      <name val="Helvetica Neue"/>
      <family val="0"/>
    </font>
    <font>
      <b/>
      <sz val="18"/>
      <color indexed="13"/>
      <name val="Helvetica"/>
      <family val="2"/>
    </font>
    <font>
      <b/>
      <sz val="15"/>
      <color indexed="13"/>
      <name val="Helvetica"/>
      <family val="2"/>
    </font>
    <font>
      <b/>
      <sz val="13"/>
      <color indexed="13"/>
      <name val="Helvetica"/>
      <family val="2"/>
    </font>
    <font>
      <b/>
      <sz val="11"/>
      <color indexed="13"/>
      <name val="Helvetica"/>
      <family val="2"/>
    </font>
    <font>
      <sz val="11"/>
      <color indexed="58"/>
      <name val="Helvetica"/>
      <family val="2"/>
    </font>
    <font>
      <sz val="11"/>
      <color indexed="25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12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</border>
    <border>
      <left style="thin">
        <color indexed="18"/>
      </left>
      <right style="thin">
        <color indexed="10"/>
      </right>
      <top style="thin">
        <color indexed="18"/>
      </top>
      <bottom style="thin">
        <color indexed="18"/>
      </bottom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1" applyNumberFormat="0" applyAlignment="0" applyProtection="0"/>
    <xf numFmtId="0" fontId="3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5" borderId="1" applyNumberFormat="0" applyAlignment="0" applyProtection="0"/>
    <xf numFmtId="0" fontId="36" fillId="0" borderId="6" applyNumberFormat="0" applyFill="0" applyAlignment="0" applyProtection="0"/>
    <xf numFmtId="0" fontId="33" fillId="10" borderId="0" applyNumberFormat="0" applyBorder="0" applyAlignment="0" applyProtection="0"/>
    <xf numFmtId="0" fontId="0" fillId="4" borderId="7" applyNumberFormat="0" applyFont="0" applyAlignment="0" applyProtection="0"/>
    <xf numFmtId="0" fontId="30" fillId="18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5" fillId="18" borderId="10" xfId="0" applyNumberFormat="1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right" wrapText="1"/>
    </xf>
    <xf numFmtId="0" fontId="5" fillId="18" borderId="11" xfId="0" applyFont="1" applyFill="1" applyBorder="1" applyAlignment="1">
      <alignment horizontal="center" wrapText="1"/>
    </xf>
    <xf numFmtId="0" fontId="6" fillId="20" borderId="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10" fillId="18" borderId="13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Border="1" applyAlignment="1">
      <alignment vertical="top" wrapText="1"/>
    </xf>
    <xf numFmtId="0" fontId="10" fillId="18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165" fontId="9" fillId="0" borderId="10" xfId="0" applyNumberFormat="1" applyFont="1" applyBorder="1" applyAlignment="1">
      <alignment vertical="top" wrapText="1"/>
    </xf>
    <xf numFmtId="0" fontId="6" fillId="20" borderId="14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right" vertical="top" wrapText="1"/>
    </xf>
    <xf numFmtId="0" fontId="10" fillId="18" borderId="15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/>
    </xf>
    <xf numFmtId="0" fontId="11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164" fontId="9" fillId="0" borderId="16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3" fillId="18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top" wrapText="1"/>
    </xf>
    <xf numFmtId="0" fontId="9" fillId="0" borderId="17" xfId="0" applyNumberFormat="1" applyFont="1" applyBorder="1" applyAlignment="1">
      <alignment vertical="top" wrapText="1"/>
    </xf>
    <xf numFmtId="164" fontId="9" fillId="0" borderId="17" xfId="0" applyNumberFormat="1" applyFont="1" applyBorder="1" applyAlignment="1">
      <alignment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10" fillId="18" borderId="18" xfId="0" applyNumberFormat="1" applyFont="1" applyFill="1" applyBorder="1" applyAlignment="1">
      <alignment horizontal="left" vertical="top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9" fillId="0" borderId="20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0" fontId="16" fillId="18" borderId="13" xfId="0" applyNumberFormat="1" applyFont="1" applyFill="1" applyBorder="1" applyAlignment="1">
      <alignment horizontal="left" vertical="top" wrapText="1"/>
    </xf>
    <xf numFmtId="164" fontId="17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3" fillId="18" borderId="10" xfId="0" applyNumberFormat="1" applyFont="1" applyFill="1" applyBorder="1" applyAlignment="1">
      <alignment horizontal="left" vertical="top" wrapText="1"/>
    </xf>
    <xf numFmtId="0" fontId="16" fillId="18" borderId="10" xfId="0" applyNumberFormat="1" applyFont="1" applyFill="1" applyBorder="1" applyAlignment="1">
      <alignment horizontal="left" vertical="top" wrapText="1"/>
    </xf>
    <xf numFmtId="0" fontId="10" fillId="18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/>
    </xf>
    <xf numFmtId="0" fontId="7" fillId="0" borderId="2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 wrapText="1"/>
    </xf>
    <xf numFmtId="0" fontId="10" fillId="18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0" fontId="9" fillId="0" borderId="15" xfId="0" applyNumberFormat="1" applyFont="1" applyBorder="1" applyAlignment="1">
      <alignment horizontal="left" vertical="top" wrapText="1"/>
    </xf>
    <xf numFmtId="164" fontId="9" fillId="0" borderId="22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164" fontId="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6" fillId="20" borderId="23" xfId="0" applyNumberFormat="1" applyFont="1" applyFill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21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vertical="top" wrapText="1"/>
    </xf>
    <xf numFmtId="0" fontId="8" fillId="20" borderId="0" xfId="0" applyNumberFormat="1" applyFont="1" applyFill="1" applyBorder="1" applyAlignment="1">
      <alignment horizontal="right" vertical="top" wrapText="1"/>
    </xf>
    <xf numFmtId="0" fontId="8" fillId="20" borderId="24" xfId="0" applyNumberFormat="1" applyFont="1" applyFill="1" applyBorder="1" applyAlignment="1">
      <alignment horizontal="right" vertical="top" wrapText="1"/>
    </xf>
    <xf numFmtId="164" fontId="22" fillId="0" borderId="10" xfId="0" applyNumberFormat="1" applyFont="1" applyBorder="1" applyAlignment="1">
      <alignment vertical="top" wrapText="1"/>
    </xf>
    <xf numFmtId="164" fontId="22" fillId="0" borderId="16" xfId="0" applyNumberFormat="1" applyFont="1" applyBorder="1" applyAlignment="1">
      <alignment vertical="top" wrapText="1"/>
    </xf>
    <xf numFmtId="0" fontId="9" fillId="0" borderId="23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6" fillId="18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vertical="top" wrapText="1"/>
    </xf>
    <xf numFmtId="0" fontId="10" fillId="18" borderId="25" xfId="0" applyNumberFormat="1" applyFont="1" applyFill="1" applyBorder="1" applyAlignment="1">
      <alignment horizontal="left" vertical="top" wrapText="1"/>
    </xf>
    <xf numFmtId="164" fontId="8" fillId="0" borderId="25" xfId="0" applyNumberFormat="1" applyFont="1" applyBorder="1" applyAlignment="1">
      <alignment vertical="top" wrapText="1"/>
    </xf>
    <xf numFmtId="0" fontId="6" fillId="21" borderId="7" xfId="0" applyNumberFormat="1" applyFont="1" applyFill="1" applyBorder="1" applyAlignment="1">
      <alignment horizontal="left" vertical="top" wrapText="1"/>
    </xf>
    <xf numFmtId="164" fontId="8" fillId="21" borderId="7" xfId="0" applyNumberFormat="1" applyFont="1" applyFill="1" applyBorder="1" applyAlignment="1">
      <alignment vertical="top" wrapText="1"/>
    </xf>
    <xf numFmtId="0" fontId="8" fillId="21" borderId="26" xfId="0" applyNumberFormat="1" applyFont="1" applyFill="1" applyBorder="1" applyAlignment="1">
      <alignment horizontal="right" vertical="top" wrapText="1"/>
    </xf>
    <xf numFmtId="0" fontId="10" fillId="18" borderId="27" xfId="0" applyNumberFormat="1" applyFont="1" applyFill="1" applyBorder="1" applyAlignment="1">
      <alignment horizontal="left" vertical="top" wrapText="1"/>
    </xf>
    <xf numFmtId="0" fontId="8" fillId="0" borderId="27" xfId="0" applyNumberFormat="1" applyFont="1" applyBorder="1" applyAlignment="1">
      <alignment vertical="top" wrapText="1"/>
    </xf>
    <xf numFmtId="164" fontId="10" fillId="0" borderId="27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23" fillId="18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64" fontId="24" fillId="0" borderId="10" xfId="0" applyNumberFormat="1" applyFont="1" applyBorder="1" applyAlignment="1">
      <alignment vertical="top" wrapText="1"/>
    </xf>
    <xf numFmtId="0" fontId="23" fillId="18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164" fontId="9" fillId="0" borderId="28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10" fillId="18" borderId="10" xfId="0" applyFont="1" applyFill="1" applyBorder="1" applyAlignment="1">
      <alignment horizontal="left" vertical="top" wrapText="1"/>
    </xf>
    <xf numFmtId="0" fontId="26" fillId="18" borderId="10" xfId="0" applyNumberFormat="1" applyFont="1" applyFill="1" applyBorder="1" applyAlignment="1">
      <alignment horizontal="left" vertical="top" wrapText="1"/>
    </xf>
    <xf numFmtId="0" fontId="4" fillId="18" borderId="10" xfId="0" applyNumberFormat="1" applyFont="1" applyFill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BCCCB"/>
      <rgbColor rgb="00CBCBCB"/>
      <rgbColor rgb="00E62300"/>
      <rgbColor rgb="00424242"/>
      <rgbColor rgb="00D4D5D4"/>
      <rgbColor rgb="00E22400"/>
      <rgbColor rgb="00FF2C21"/>
      <rgbColor rgb="00B51A00"/>
      <rgbColor rgb="00AAAAAA"/>
      <rgbColor rgb="00C0C0C0"/>
      <rgbColor rgb="0057862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71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28" defaultRowHeight="18" customHeight="1"/>
  <cols>
    <col min="1" max="1" width="0.203125" style="1" customWidth="1"/>
    <col min="2" max="2" width="28" style="1" customWidth="1"/>
    <col min="3" max="3" width="52.796875" style="1" customWidth="1"/>
    <col min="4" max="4" width="8.09765625" style="1" customWidth="1"/>
    <col min="5" max="5" width="47.19921875" style="1" customWidth="1"/>
    <col min="6" max="6" width="6.19921875" style="1" customWidth="1"/>
    <col min="7" max="16384" width="28" style="1" customWidth="1"/>
  </cols>
  <sheetData>
    <row r="1" ht="1.5" customHeight="1"/>
    <row r="2" spans="2:6" ht="28.5" customHeight="1">
      <c r="B2" s="102" t="s">
        <v>0</v>
      </c>
      <c r="C2" s="103"/>
      <c r="D2" s="103"/>
      <c r="E2" s="3"/>
      <c r="F2" s="4"/>
    </row>
    <row r="3" spans="2:6" ht="48.7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 ht="23.25" customHeight="1">
      <c r="B4" s="5"/>
      <c r="C4" s="3"/>
      <c r="D4" s="3"/>
      <c r="E4" s="3"/>
      <c r="F4" s="4"/>
    </row>
    <row r="5" spans="2:6" ht="21.75" customHeight="1">
      <c r="B5" s="6" t="s">
        <v>6</v>
      </c>
      <c r="C5" s="7" t="s">
        <v>7</v>
      </c>
      <c r="D5" s="8">
        <f>SUM(D6:D12)/16</f>
        <v>1.45625</v>
      </c>
      <c r="E5" s="9"/>
      <c r="F5" s="10"/>
    </row>
    <row r="6" spans="2:6" ht="21.75" customHeight="1">
      <c r="B6" s="11" t="s">
        <v>8</v>
      </c>
      <c r="C6" s="9" t="s">
        <v>286</v>
      </c>
      <c r="D6" s="12">
        <v>17.2</v>
      </c>
      <c r="E6" s="9"/>
      <c r="F6" s="10"/>
    </row>
    <row r="7" spans="2:6" ht="21.75" customHeight="1">
      <c r="B7" s="13" t="s">
        <v>9</v>
      </c>
      <c r="C7" s="9" t="s">
        <v>10</v>
      </c>
      <c r="D7" s="12">
        <v>1.5</v>
      </c>
      <c r="E7" s="9"/>
      <c r="F7" s="10"/>
    </row>
    <row r="8" spans="2:6" ht="21.75" customHeight="1">
      <c r="B8" s="13" t="s">
        <v>11</v>
      </c>
      <c r="C8" s="9" t="s">
        <v>12</v>
      </c>
      <c r="D8" s="12">
        <v>1.3</v>
      </c>
      <c r="E8" s="9" t="s">
        <v>13</v>
      </c>
      <c r="F8" s="10">
        <v>14.95</v>
      </c>
    </row>
    <row r="9" spans="2:6" ht="21.75" customHeight="1">
      <c r="B9" s="13" t="s">
        <v>14</v>
      </c>
      <c r="C9" s="9" t="s">
        <v>10</v>
      </c>
      <c r="D9" s="12">
        <v>1.2</v>
      </c>
      <c r="E9" s="14"/>
      <c r="F9" s="10"/>
    </row>
    <row r="10" spans="2:6" ht="21.75" customHeight="1">
      <c r="B10" s="13" t="s">
        <v>15</v>
      </c>
      <c r="C10" s="9" t="s">
        <v>16</v>
      </c>
      <c r="D10" s="12">
        <v>1.8</v>
      </c>
      <c r="E10" s="14"/>
      <c r="F10" s="10"/>
    </row>
    <row r="11" spans="2:6" ht="21.75" customHeight="1">
      <c r="B11" s="13" t="s">
        <v>17</v>
      </c>
      <c r="C11" s="9" t="s">
        <v>18</v>
      </c>
      <c r="D11" s="12">
        <v>0.3</v>
      </c>
      <c r="E11" s="9"/>
      <c r="F11" s="10"/>
    </row>
    <row r="12" spans="2:6" ht="26.25" customHeight="1">
      <c r="B12" s="13"/>
      <c r="C12" s="9"/>
      <c r="D12" s="15"/>
      <c r="E12" s="9"/>
      <c r="F12" s="10"/>
    </row>
    <row r="13" spans="2:6" ht="21.75" customHeight="1">
      <c r="B13" s="16" t="s">
        <v>19</v>
      </c>
      <c r="C13" s="7" t="s">
        <v>7</v>
      </c>
      <c r="D13" s="8">
        <f>SUM(D14:D18)/16</f>
        <v>1.425</v>
      </c>
      <c r="E13" s="9"/>
      <c r="F13" s="10"/>
    </row>
    <row r="14" spans="2:6" ht="39.75" customHeight="1">
      <c r="B14" s="11" t="s">
        <v>20</v>
      </c>
      <c r="C14" s="9" t="s">
        <v>21</v>
      </c>
      <c r="D14" s="12">
        <v>0.7</v>
      </c>
      <c r="E14" s="14"/>
      <c r="F14" s="10">
        <v>7.5</v>
      </c>
    </row>
    <row r="15" spans="2:6" ht="39.75" customHeight="1">
      <c r="B15" s="13" t="s">
        <v>22</v>
      </c>
      <c r="C15" s="9" t="s">
        <v>23</v>
      </c>
      <c r="D15" s="12">
        <v>3.3</v>
      </c>
      <c r="E15" s="9" t="s">
        <v>24</v>
      </c>
      <c r="F15" s="10"/>
    </row>
    <row r="16" spans="2:6" ht="39.75" customHeight="1">
      <c r="B16" s="13" t="s">
        <v>25</v>
      </c>
      <c r="C16" s="9" t="s">
        <v>287</v>
      </c>
      <c r="D16" s="12">
        <v>18.8</v>
      </c>
      <c r="E16" s="9" t="s">
        <v>26</v>
      </c>
      <c r="F16" s="10">
        <v>516</v>
      </c>
    </row>
    <row r="17" spans="2:6" ht="21.75" customHeight="1">
      <c r="B17" s="13" t="s">
        <v>27</v>
      </c>
      <c r="C17" s="9" t="s">
        <v>28</v>
      </c>
      <c r="D17" s="17" t="s">
        <v>29</v>
      </c>
      <c r="E17" s="14"/>
      <c r="F17" s="10"/>
    </row>
    <row r="18" spans="2:6" ht="26.25" customHeight="1">
      <c r="B18" s="13"/>
      <c r="C18" s="9"/>
      <c r="D18" s="15"/>
      <c r="E18" s="9"/>
      <c r="F18" s="10"/>
    </row>
    <row r="19" spans="2:6" ht="21.75" customHeight="1">
      <c r="B19" s="16" t="s">
        <v>30</v>
      </c>
      <c r="C19" s="7" t="s">
        <v>7</v>
      </c>
      <c r="D19" s="8">
        <f>SUM(D20:D23)/16</f>
        <v>1.625</v>
      </c>
      <c r="E19" s="9"/>
      <c r="F19" s="10"/>
    </row>
    <row r="20" spans="2:6" ht="21.75" customHeight="1">
      <c r="B20" s="18" t="s">
        <v>31</v>
      </c>
      <c r="C20" s="9" t="s">
        <v>32</v>
      </c>
      <c r="D20" s="17" t="s">
        <v>29</v>
      </c>
      <c r="E20" s="14"/>
      <c r="F20" s="10"/>
    </row>
    <row r="21" spans="2:6" ht="39.75" customHeight="1">
      <c r="B21" s="11" t="s">
        <v>33</v>
      </c>
      <c r="C21" s="9" t="s">
        <v>34</v>
      </c>
      <c r="D21" s="12">
        <v>18.6</v>
      </c>
      <c r="E21" s="9" t="s">
        <v>35</v>
      </c>
      <c r="F21" s="10">
        <v>467.1</v>
      </c>
    </row>
    <row r="22" spans="2:6" ht="21.75" customHeight="1">
      <c r="B22" s="13" t="s">
        <v>36</v>
      </c>
      <c r="C22" s="9" t="s">
        <v>37</v>
      </c>
      <c r="D22" s="12">
        <v>7.4</v>
      </c>
      <c r="E22" s="19"/>
      <c r="F22" s="10"/>
    </row>
    <row r="23" spans="2:6" ht="26.25" customHeight="1">
      <c r="B23" s="13"/>
      <c r="C23" s="9"/>
      <c r="D23" s="15"/>
      <c r="E23" s="9"/>
      <c r="F23" s="10"/>
    </row>
    <row r="24" spans="2:6" ht="21.75" customHeight="1">
      <c r="B24" s="16" t="s">
        <v>38</v>
      </c>
      <c r="C24" s="7" t="s">
        <v>7</v>
      </c>
      <c r="D24" s="8">
        <f>SUM(D25:D36)/16</f>
        <v>2.60625</v>
      </c>
      <c r="E24" s="9"/>
      <c r="F24" s="10"/>
    </row>
    <row r="25" spans="2:6" ht="21.75" customHeight="1">
      <c r="B25" s="11" t="s">
        <v>39</v>
      </c>
      <c r="C25" s="9" t="s">
        <v>40</v>
      </c>
      <c r="D25" s="12">
        <v>1.1</v>
      </c>
      <c r="E25" s="9"/>
      <c r="F25" s="10"/>
    </row>
    <row r="26" spans="2:6" ht="21.75" customHeight="1">
      <c r="B26" s="13" t="s">
        <v>41</v>
      </c>
      <c r="C26" s="20" t="s">
        <v>42</v>
      </c>
      <c r="D26" s="12">
        <v>7.4</v>
      </c>
      <c r="E26" s="9"/>
      <c r="F26" s="10">
        <v>182.94</v>
      </c>
    </row>
    <row r="27" spans="2:6" ht="39.75" customHeight="1">
      <c r="B27" s="13" t="s">
        <v>43</v>
      </c>
      <c r="C27" s="9" t="s">
        <v>44</v>
      </c>
      <c r="D27" s="12">
        <v>3.8</v>
      </c>
      <c r="E27" s="9" t="s">
        <v>45</v>
      </c>
      <c r="F27" s="10"/>
    </row>
    <row r="28" spans="2:6" ht="21.75" customHeight="1">
      <c r="B28" s="13" t="s">
        <v>46</v>
      </c>
      <c r="C28" s="21" t="s">
        <v>47</v>
      </c>
      <c r="D28" s="12">
        <v>0.7</v>
      </c>
      <c r="E28" s="22"/>
      <c r="F28" s="23"/>
    </row>
    <row r="29" spans="2:6" ht="21.75" customHeight="1">
      <c r="B29" s="13" t="s">
        <v>48</v>
      </c>
      <c r="C29" s="9" t="s">
        <v>49</v>
      </c>
      <c r="D29" s="12">
        <v>7.9</v>
      </c>
      <c r="E29" s="9"/>
      <c r="F29" s="10"/>
    </row>
    <row r="30" spans="2:6" ht="21.75" customHeight="1">
      <c r="B30" s="13" t="s">
        <v>50</v>
      </c>
      <c r="C30" s="9" t="s">
        <v>51</v>
      </c>
      <c r="D30" s="12">
        <v>2</v>
      </c>
      <c r="E30" s="9" t="s">
        <v>52</v>
      </c>
      <c r="F30" s="10">
        <v>59</v>
      </c>
    </row>
    <row r="31" spans="2:6" ht="21.75" customHeight="1">
      <c r="B31" s="13" t="s">
        <v>53</v>
      </c>
      <c r="C31" s="9" t="s">
        <v>54</v>
      </c>
      <c r="D31" s="12">
        <v>1.7</v>
      </c>
      <c r="E31" s="19"/>
      <c r="F31" s="10">
        <v>12.94</v>
      </c>
    </row>
    <row r="32" spans="2:6" ht="21.75" customHeight="1">
      <c r="B32" s="13" t="s">
        <v>55</v>
      </c>
      <c r="C32" s="9" t="s">
        <v>56</v>
      </c>
      <c r="D32" s="17" t="s">
        <v>29</v>
      </c>
      <c r="E32" s="9" t="s">
        <v>57</v>
      </c>
      <c r="F32" s="24"/>
    </row>
    <row r="33" spans="2:6" ht="21.75" customHeight="1">
      <c r="B33" s="13" t="s">
        <v>58</v>
      </c>
      <c r="C33" s="9" t="s">
        <v>59</v>
      </c>
      <c r="D33" s="25">
        <v>3.1</v>
      </c>
      <c r="E33" s="26"/>
      <c r="F33" s="10">
        <v>10</v>
      </c>
    </row>
    <row r="34" spans="2:6" ht="21.75" customHeight="1">
      <c r="B34" s="13" t="s">
        <v>60</v>
      </c>
      <c r="C34" s="9" t="s">
        <v>61</v>
      </c>
      <c r="D34" s="12">
        <v>6.5</v>
      </c>
      <c r="E34" s="22"/>
      <c r="F34" s="10">
        <v>29.99</v>
      </c>
    </row>
    <row r="35" spans="2:6" ht="21.75" customHeight="1">
      <c r="B35" s="13" t="s">
        <v>62</v>
      </c>
      <c r="C35" s="9" t="s">
        <v>63</v>
      </c>
      <c r="D35" s="12">
        <v>7.5</v>
      </c>
      <c r="E35" s="27"/>
      <c r="F35" s="10"/>
    </row>
    <row r="36" spans="2:6" ht="26.25" customHeight="1">
      <c r="B36" s="13"/>
      <c r="C36" s="9"/>
      <c r="D36" s="15"/>
      <c r="E36" s="9"/>
      <c r="F36" s="10"/>
    </row>
    <row r="37" spans="2:6" ht="21.75" customHeight="1">
      <c r="B37" s="16" t="s">
        <v>64</v>
      </c>
      <c r="C37" s="7" t="s">
        <v>7</v>
      </c>
      <c r="D37" s="8">
        <f>SUM(D38:D51)/16</f>
        <v>1.56875</v>
      </c>
      <c r="E37" s="9"/>
      <c r="F37" s="10"/>
    </row>
    <row r="38" spans="2:6" ht="21.75" customHeight="1">
      <c r="B38" s="28"/>
      <c r="C38" s="24"/>
      <c r="D38" s="29"/>
      <c r="E38" s="27"/>
      <c r="F38" s="23"/>
    </row>
    <row r="39" spans="2:6" ht="21.75" customHeight="1">
      <c r="B39" s="18" t="s">
        <v>65</v>
      </c>
      <c r="C39" s="9" t="s">
        <v>66</v>
      </c>
      <c r="D39" s="12">
        <v>0.1</v>
      </c>
      <c r="E39" s="9" t="s">
        <v>67</v>
      </c>
      <c r="F39" s="23"/>
    </row>
    <row r="40" spans="2:6" ht="21.75" customHeight="1">
      <c r="B40" s="11" t="s">
        <v>68</v>
      </c>
      <c r="C40" s="30" t="s">
        <v>69</v>
      </c>
      <c r="D40" s="12">
        <v>0</v>
      </c>
      <c r="E40" s="27"/>
      <c r="F40" s="23"/>
    </row>
    <row r="41" spans="2:6" ht="39.75" customHeight="1">
      <c r="B41" s="13" t="s">
        <v>70</v>
      </c>
      <c r="C41" s="21" t="s">
        <v>71</v>
      </c>
      <c r="D41" s="12">
        <v>3.4</v>
      </c>
      <c r="E41" s="9" t="s">
        <v>72</v>
      </c>
      <c r="F41" s="10">
        <v>33.82</v>
      </c>
    </row>
    <row r="42" spans="2:6" ht="21.75" customHeight="1">
      <c r="B42" s="13" t="s">
        <v>73</v>
      </c>
      <c r="C42" s="9" t="s">
        <v>74</v>
      </c>
      <c r="D42" s="12">
        <v>0.2</v>
      </c>
      <c r="E42" s="9"/>
      <c r="F42" s="10">
        <v>7.99</v>
      </c>
    </row>
    <row r="43" spans="2:6" ht="21.75" customHeight="1">
      <c r="B43" s="13" t="s">
        <v>75</v>
      </c>
      <c r="C43" s="9" t="s">
        <v>76</v>
      </c>
      <c r="D43" s="12">
        <v>0.4</v>
      </c>
      <c r="E43" s="14"/>
      <c r="F43" s="10"/>
    </row>
    <row r="44" spans="2:6" ht="22.5" customHeight="1">
      <c r="B44" s="13" t="s">
        <v>77</v>
      </c>
      <c r="C44" s="31" t="s">
        <v>78</v>
      </c>
      <c r="D44" s="32">
        <v>11.2</v>
      </c>
      <c r="E44" s="31" t="s">
        <v>79</v>
      </c>
      <c r="F44" s="33">
        <v>103.15</v>
      </c>
    </row>
    <row r="45" spans="2:6" ht="18.75" customHeight="1">
      <c r="B45" s="34" t="s">
        <v>80</v>
      </c>
      <c r="C45" s="35" t="s">
        <v>81</v>
      </c>
      <c r="D45" s="36">
        <v>1.3</v>
      </c>
      <c r="E45" s="37"/>
      <c r="F45" s="36">
        <v>12.95</v>
      </c>
    </row>
    <row r="46" spans="2:6" ht="26.25" customHeight="1">
      <c r="B46" s="13" t="s">
        <v>80</v>
      </c>
      <c r="C46" s="38" t="s">
        <v>82</v>
      </c>
      <c r="D46" s="39">
        <v>1.2</v>
      </c>
      <c r="E46" s="38"/>
      <c r="F46" s="40">
        <v>14.95</v>
      </c>
    </row>
    <row r="47" spans="2:6" ht="39.75" customHeight="1">
      <c r="B47" s="13" t="s">
        <v>83</v>
      </c>
      <c r="C47" s="9" t="s">
        <v>84</v>
      </c>
      <c r="D47" s="12">
        <v>2.2</v>
      </c>
      <c r="E47" s="9" t="s">
        <v>85</v>
      </c>
      <c r="F47" s="10">
        <v>12.95</v>
      </c>
    </row>
    <row r="48" spans="2:6" ht="37.5" customHeight="1">
      <c r="B48" s="13" t="s">
        <v>86</v>
      </c>
      <c r="C48" s="9" t="s">
        <v>87</v>
      </c>
      <c r="D48" s="12">
        <v>3.6</v>
      </c>
      <c r="E48" s="9" t="s">
        <v>88</v>
      </c>
      <c r="F48" s="10"/>
    </row>
    <row r="49" spans="2:6" ht="22.5" customHeight="1">
      <c r="B49" s="13" t="s">
        <v>86</v>
      </c>
      <c r="C49" s="9" t="s">
        <v>89</v>
      </c>
      <c r="D49" s="12">
        <v>1.3</v>
      </c>
      <c r="E49" s="9" t="s">
        <v>90</v>
      </c>
      <c r="F49" s="41"/>
    </row>
    <row r="50" spans="2:6" ht="21.75" customHeight="1">
      <c r="B50" s="13" t="s">
        <v>86</v>
      </c>
      <c r="C50" s="9" t="s">
        <v>91</v>
      </c>
      <c r="D50" s="12">
        <v>0.2</v>
      </c>
      <c r="E50" s="14"/>
      <c r="F50" s="23"/>
    </row>
    <row r="51" spans="2:6" ht="26.25" customHeight="1">
      <c r="B51" s="13"/>
      <c r="C51" s="9"/>
      <c r="D51" s="15"/>
      <c r="E51" s="9"/>
      <c r="F51" s="10"/>
    </row>
    <row r="52" spans="2:6" ht="21.75" customHeight="1">
      <c r="B52" s="16" t="s">
        <v>92</v>
      </c>
      <c r="C52" s="7" t="s">
        <v>93</v>
      </c>
      <c r="D52" s="8">
        <f>SUM(D53:D81)/16</f>
        <v>1.33125</v>
      </c>
      <c r="E52" s="9"/>
      <c r="F52" s="10"/>
    </row>
    <row r="53" spans="2:6" ht="21.75" customHeight="1">
      <c r="B53" s="42" t="s">
        <v>94</v>
      </c>
      <c r="C53" s="9"/>
      <c r="D53" s="17" t="s">
        <v>95</v>
      </c>
      <c r="E53" s="22"/>
      <c r="F53" s="23"/>
    </row>
    <row r="54" spans="2:6" ht="26.25" customHeight="1">
      <c r="B54" s="13" t="s">
        <v>96</v>
      </c>
      <c r="C54" s="9" t="s">
        <v>97</v>
      </c>
      <c r="D54" s="15">
        <v>0.3</v>
      </c>
      <c r="E54" s="27"/>
      <c r="F54" s="10"/>
    </row>
    <row r="55" spans="2:6" ht="23.25" customHeight="1">
      <c r="B55" s="13" t="s">
        <v>98</v>
      </c>
      <c r="C55" s="9" t="s">
        <v>99</v>
      </c>
      <c r="D55" s="43">
        <v>1.8</v>
      </c>
      <c r="E55" s="9" t="s">
        <v>100</v>
      </c>
      <c r="F55" s="10">
        <v>19</v>
      </c>
    </row>
    <row r="56" spans="2:6" ht="26.25" customHeight="1">
      <c r="B56" s="13" t="s">
        <v>101</v>
      </c>
      <c r="C56" s="9" t="s">
        <v>102</v>
      </c>
      <c r="D56" s="15">
        <v>7.8</v>
      </c>
      <c r="E56" s="9" t="s">
        <v>103</v>
      </c>
      <c r="F56" s="10">
        <v>379.95</v>
      </c>
    </row>
    <row r="57" spans="2:6" ht="21.75" customHeight="1">
      <c r="B57" s="13" t="s">
        <v>104</v>
      </c>
      <c r="C57" s="9" t="s">
        <v>105</v>
      </c>
      <c r="D57" s="12">
        <v>0.5</v>
      </c>
      <c r="E57" s="9"/>
      <c r="F57" s="9"/>
    </row>
    <row r="58" spans="2:6" ht="21.75" customHeight="1">
      <c r="B58" s="13" t="s">
        <v>106</v>
      </c>
      <c r="C58" s="9" t="s">
        <v>107</v>
      </c>
      <c r="D58" s="12">
        <v>0.2</v>
      </c>
      <c r="E58" s="9" t="s">
        <v>108</v>
      </c>
      <c r="F58" s="10"/>
    </row>
    <row r="59" spans="2:6" ht="21.75" customHeight="1">
      <c r="B59" s="13" t="s">
        <v>109</v>
      </c>
      <c r="C59" s="9" t="s">
        <v>110</v>
      </c>
      <c r="D59" s="12">
        <v>0.5</v>
      </c>
      <c r="E59" s="14"/>
      <c r="F59" s="10"/>
    </row>
    <row r="60" spans="2:6" ht="21.75" customHeight="1">
      <c r="B60" s="13" t="s">
        <v>111</v>
      </c>
      <c r="C60" s="21" t="s">
        <v>112</v>
      </c>
      <c r="D60" s="12">
        <v>0.9</v>
      </c>
      <c r="E60" s="9" t="s">
        <v>113</v>
      </c>
      <c r="F60" s="10"/>
    </row>
    <row r="61" spans="2:6" ht="21.75" customHeight="1">
      <c r="B61" s="13" t="s">
        <v>114</v>
      </c>
      <c r="C61" s="44" t="s">
        <v>115</v>
      </c>
      <c r="D61" s="12">
        <v>0.3</v>
      </c>
      <c r="E61" s="9" t="s">
        <v>116</v>
      </c>
      <c r="F61" s="10">
        <v>13</v>
      </c>
    </row>
    <row r="62" spans="2:6" ht="21.75" customHeight="1">
      <c r="B62" s="13" t="s">
        <v>117</v>
      </c>
      <c r="C62" s="21"/>
      <c r="D62" s="12">
        <v>0.3</v>
      </c>
      <c r="E62" s="9"/>
      <c r="F62" s="10"/>
    </row>
    <row r="63" spans="2:6" ht="39.75" customHeight="1">
      <c r="B63" s="13" t="s">
        <v>118</v>
      </c>
      <c r="C63" s="9" t="s">
        <v>119</v>
      </c>
      <c r="D63" s="12">
        <v>1.9</v>
      </c>
      <c r="E63" s="9" t="s">
        <v>120</v>
      </c>
      <c r="F63" s="10">
        <v>123.4</v>
      </c>
    </row>
    <row r="64" spans="2:6" ht="26.25" customHeight="1">
      <c r="B64" s="13" t="s">
        <v>121</v>
      </c>
      <c r="C64" s="21" t="s">
        <v>122</v>
      </c>
      <c r="D64" s="12">
        <v>0.1</v>
      </c>
      <c r="E64" s="9"/>
      <c r="F64" s="10"/>
    </row>
    <row r="65" spans="2:6" ht="21.75" customHeight="1">
      <c r="B65" s="13" t="s">
        <v>123</v>
      </c>
      <c r="C65" s="9" t="s">
        <v>124</v>
      </c>
      <c r="D65" s="12">
        <v>1.3</v>
      </c>
      <c r="E65" s="9" t="s">
        <v>125</v>
      </c>
      <c r="F65" s="23"/>
    </row>
    <row r="66" spans="2:6" ht="21.75" customHeight="1">
      <c r="B66" s="13" t="s">
        <v>126</v>
      </c>
      <c r="C66" s="14"/>
      <c r="D66" s="12">
        <v>0.3</v>
      </c>
      <c r="E66" s="9" t="s">
        <v>127</v>
      </c>
      <c r="F66" s="10">
        <v>4.5</v>
      </c>
    </row>
    <row r="67" spans="2:6" ht="21.75" customHeight="1">
      <c r="B67" s="45"/>
      <c r="C67" s="19"/>
      <c r="D67" s="19"/>
      <c r="E67" s="19"/>
      <c r="F67" s="19"/>
    </row>
    <row r="68" spans="2:6" ht="21.75" customHeight="1">
      <c r="B68" s="46" t="s">
        <v>128</v>
      </c>
      <c r="C68" s="9" t="s">
        <v>129</v>
      </c>
      <c r="D68" s="17" t="s">
        <v>95</v>
      </c>
      <c r="E68" s="22"/>
      <c r="F68" s="23"/>
    </row>
    <row r="69" spans="2:6" ht="21.75" customHeight="1">
      <c r="B69" s="13" t="s">
        <v>130</v>
      </c>
      <c r="C69" s="9" t="s">
        <v>131</v>
      </c>
      <c r="D69" s="12">
        <v>0.1</v>
      </c>
      <c r="E69" s="9" t="s">
        <v>132</v>
      </c>
      <c r="F69" s="10">
        <v>12.95</v>
      </c>
    </row>
    <row r="70" spans="2:6" ht="26.25" customHeight="1">
      <c r="B70" s="13" t="s">
        <v>133</v>
      </c>
      <c r="C70" s="9" t="s">
        <v>134</v>
      </c>
      <c r="D70" s="15">
        <v>0.2</v>
      </c>
      <c r="E70" s="9" t="s">
        <v>135</v>
      </c>
      <c r="F70" s="10"/>
    </row>
    <row r="71" spans="2:6" ht="21.75" customHeight="1">
      <c r="B71" s="13" t="s">
        <v>136</v>
      </c>
      <c r="C71" s="9" t="s">
        <v>137</v>
      </c>
      <c r="D71" s="12">
        <v>1.1</v>
      </c>
      <c r="E71" s="22"/>
      <c r="F71" s="10">
        <v>5</v>
      </c>
    </row>
    <row r="72" spans="2:6" ht="26.25" customHeight="1">
      <c r="B72" s="13" t="s">
        <v>138</v>
      </c>
      <c r="C72" s="9" t="s">
        <v>139</v>
      </c>
      <c r="D72" s="15">
        <v>0.2</v>
      </c>
      <c r="E72" s="22"/>
      <c r="F72" s="10"/>
    </row>
    <row r="73" spans="2:6" ht="21.75" customHeight="1">
      <c r="B73" s="13" t="s">
        <v>140</v>
      </c>
      <c r="C73" s="21" t="s">
        <v>141</v>
      </c>
      <c r="D73" s="12">
        <v>0.4</v>
      </c>
      <c r="E73" s="9"/>
      <c r="F73" s="10"/>
    </row>
    <row r="74" spans="2:6" ht="21.75" customHeight="1">
      <c r="B74" s="13" t="s">
        <v>142</v>
      </c>
      <c r="C74" s="9" t="s">
        <v>143</v>
      </c>
      <c r="D74" s="12">
        <v>0.2</v>
      </c>
      <c r="E74" s="9" t="s">
        <v>144</v>
      </c>
      <c r="F74" s="10">
        <v>3.5</v>
      </c>
    </row>
    <row r="75" spans="2:6" ht="26.25" customHeight="1">
      <c r="B75" s="13" t="s">
        <v>145</v>
      </c>
      <c r="C75" s="9"/>
      <c r="D75" s="15">
        <v>0.1</v>
      </c>
      <c r="E75" s="9" t="s">
        <v>146</v>
      </c>
      <c r="F75" s="10"/>
    </row>
    <row r="76" spans="2:6" ht="26.25" customHeight="1">
      <c r="B76" s="13" t="s">
        <v>147</v>
      </c>
      <c r="C76" s="9" t="s">
        <v>148</v>
      </c>
      <c r="D76" s="15">
        <v>0</v>
      </c>
      <c r="E76" s="22"/>
      <c r="F76" s="10"/>
    </row>
    <row r="77" spans="2:6" ht="21.75" customHeight="1">
      <c r="B77" s="13" t="s">
        <v>149</v>
      </c>
      <c r="C77" s="9"/>
      <c r="D77" s="12">
        <v>0.2</v>
      </c>
      <c r="E77" s="9"/>
      <c r="F77" s="10"/>
    </row>
    <row r="78" spans="2:6" ht="26.25" customHeight="1">
      <c r="B78" s="13" t="s">
        <v>150</v>
      </c>
      <c r="C78" s="9" t="s">
        <v>151</v>
      </c>
      <c r="D78" s="15">
        <v>1.9</v>
      </c>
      <c r="E78" s="22"/>
      <c r="F78" s="10"/>
    </row>
    <row r="79" spans="2:6" ht="26.25" customHeight="1">
      <c r="B79" s="13" t="s">
        <v>152</v>
      </c>
      <c r="C79" s="21" t="s">
        <v>153</v>
      </c>
      <c r="D79" s="12">
        <v>0.1</v>
      </c>
      <c r="E79" s="9" t="s">
        <v>154</v>
      </c>
      <c r="F79" s="10">
        <v>6</v>
      </c>
    </row>
    <row r="80" spans="2:6" ht="26.25" customHeight="1">
      <c r="B80" s="13" t="s">
        <v>155</v>
      </c>
      <c r="C80" s="9" t="s">
        <v>156</v>
      </c>
      <c r="D80" s="15">
        <v>0.2</v>
      </c>
      <c r="E80" s="22"/>
      <c r="F80" s="10"/>
    </row>
    <row r="81" spans="2:6" ht="26.25" customHeight="1">
      <c r="B81" s="13" t="s">
        <v>157</v>
      </c>
      <c r="C81" s="9" t="s">
        <v>158</v>
      </c>
      <c r="D81" s="15">
        <v>0.4</v>
      </c>
      <c r="E81" s="9" t="s">
        <v>159</v>
      </c>
      <c r="F81" s="10"/>
    </row>
    <row r="82" spans="2:6" ht="26.25" customHeight="1">
      <c r="B82" s="47"/>
      <c r="C82" s="9"/>
      <c r="D82" s="15"/>
      <c r="E82" s="9"/>
      <c r="F82" s="10"/>
    </row>
    <row r="83" spans="2:6" ht="21.75" customHeight="1">
      <c r="B83" s="6" t="s">
        <v>160</v>
      </c>
      <c r="C83" s="7" t="s">
        <v>7</v>
      </c>
      <c r="D83" s="8">
        <f>SUM(D84:D92)/16</f>
        <v>0.53125</v>
      </c>
      <c r="E83" s="9"/>
      <c r="F83" s="10"/>
    </row>
    <row r="84" spans="2:6" ht="26.25" customHeight="1">
      <c r="B84" s="11" t="s">
        <v>161</v>
      </c>
      <c r="C84" s="9" t="s">
        <v>162</v>
      </c>
      <c r="D84" s="12">
        <v>0.2</v>
      </c>
      <c r="E84" s="9"/>
      <c r="F84" s="10"/>
    </row>
    <row r="85" spans="2:6" ht="21.75" customHeight="1">
      <c r="B85" s="13" t="s">
        <v>163</v>
      </c>
      <c r="C85" s="9"/>
      <c r="D85" s="12">
        <v>1.5</v>
      </c>
      <c r="E85" s="22"/>
      <c r="F85" s="23"/>
    </row>
    <row r="86" spans="2:6" ht="26.25" customHeight="1">
      <c r="B86" s="13" t="s">
        <v>164</v>
      </c>
      <c r="C86" s="48" t="s">
        <v>165</v>
      </c>
      <c r="D86" s="49">
        <v>0.7</v>
      </c>
      <c r="E86" s="24"/>
      <c r="F86" s="24"/>
    </row>
    <row r="87" spans="2:6" ht="21.75" customHeight="1">
      <c r="B87" s="13" t="s">
        <v>166</v>
      </c>
      <c r="C87" s="9" t="s">
        <v>167</v>
      </c>
      <c r="D87" s="12">
        <v>1.5</v>
      </c>
      <c r="E87" s="27"/>
      <c r="F87" s="23"/>
    </row>
    <row r="88" spans="2:6" ht="21.75" customHeight="1">
      <c r="B88" s="13" t="s">
        <v>168</v>
      </c>
      <c r="C88" s="9"/>
      <c r="D88" s="12">
        <v>2.5</v>
      </c>
      <c r="E88" s="9"/>
      <c r="F88" s="10"/>
    </row>
    <row r="89" spans="2:6" ht="21.75" customHeight="1">
      <c r="B89" s="13" t="s">
        <v>169</v>
      </c>
      <c r="C89" s="9" t="s">
        <v>170</v>
      </c>
      <c r="D89" s="12">
        <v>0.1</v>
      </c>
      <c r="E89" s="9"/>
      <c r="F89" s="10">
        <v>2.95</v>
      </c>
    </row>
    <row r="90" spans="2:6" ht="21.75" customHeight="1">
      <c r="B90" s="13" t="s">
        <v>171</v>
      </c>
      <c r="C90" s="9" t="s">
        <v>172</v>
      </c>
      <c r="D90" s="12">
        <v>0.6</v>
      </c>
      <c r="E90" s="9"/>
      <c r="F90" s="10">
        <v>5.45</v>
      </c>
    </row>
    <row r="91" spans="2:6" ht="21.75" customHeight="1">
      <c r="B91" s="13" t="s">
        <v>173</v>
      </c>
      <c r="C91" s="9" t="s">
        <v>174</v>
      </c>
      <c r="D91" s="12">
        <v>1.3</v>
      </c>
      <c r="E91" s="9" t="s">
        <v>175</v>
      </c>
      <c r="F91" s="10"/>
    </row>
    <row r="92" spans="2:6" ht="21.75" customHeight="1">
      <c r="B92" s="13" t="s">
        <v>176</v>
      </c>
      <c r="C92" s="9" t="s">
        <v>66</v>
      </c>
      <c r="D92" s="12">
        <v>0.1</v>
      </c>
      <c r="E92" s="9" t="s">
        <v>67</v>
      </c>
      <c r="F92" s="10"/>
    </row>
    <row r="93" spans="2:6" ht="26.25" customHeight="1">
      <c r="B93" s="47"/>
      <c r="C93" s="9"/>
      <c r="D93" s="15"/>
      <c r="E93" s="9"/>
      <c r="F93" s="10"/>
    </row>
    <row r="94" spans="2:6" ht="21.75" customHeight="1">
      <c r="B94" s="6" t="s">
        <v>177</v>
      </c>
      <c r="C94" s="50" t="s">
        <v>7</v>
      </c>
      <c r="D94" s="51">
        <f>SUM(D95:D101)/16</f>
        <v>0.7249999999999999</v>
      </c>
      <c r="E94" s="52"/>
      <c r="F94" s="53"/>
    </row>
    <row r="95" spans="2:6" ht="21.75" customHeight="1">
      <c r="B95" s="54" t="s">
        <v>178</v>
      </c>
      <c r="C95" s="55" t="s">
        <v>179</v>
      </c>
      <c r="D95" s="56">
        <v>8.2</v>
      </c>
      <c r="E95" s="55" t="s">
        <v>180</v>
      </c>
      <c r="F95" s="57"/>
    </row>
    <row r="96" spans="2:6" ht="39.75" customHeight="1">
      <c r="B96" s="18" t="s">
        <v>181</v>
      </c>
      <c r="C96" s="58" t="s">
        <v>182</v>
      </c>
      <c r="D96" s="59">
        <v>1.7</v>
      </c>
      <c r="E96" s="60"/>
      <c r="F96" s="57"/>
    </row>
    <row r="97" spans="2:6" ht="21.75" customHeight="1">
      <c r="B97" s="11" t="s">
        <v>183</v>
      </c>
      <c r="C97" s="61" t="s">
        <v>184</v>
      </c>
      <c r="D97" s="62">
        <v>0</v>
      </c>
      <c r="E97" s="61"/>
      <c r="F97" s="63"/>
    </row>
    <row r="98" spans="2:6" ht="21.75" customHeight="1">
      <c r="B98" s="13" t="s">
        <v>185</v>
      </c>
      <c r="C98" s="64" t="s">
        <v>186</v>
      </c>
      <c r="D98" s="12">
        <v>0.2</v>
      </c>
      <c r="E98" s="64" t="s">
        <v>187</v>
      </c>
      <c r="F98" s="10">
        <v>3.33</v>
      </c>
    </row>
    <row r="99" spans="2:6" ht="21.75" customHeight="1">
      <c r="B99" s="13" t="s">
        <v>188</v>
      </c>
      <c r="C99" s="9" t="s">
        <v>189</v>
      </c>
      <c r="D99" s="12">
        <v>1.1</v>
      </c>
      <c r="E99" s="14"/>
      <c r="F99" s="10">
        <v>4.8</v>
      </c>
    </row>
    <row r="100" spans="2:6" ht="21.75" customHeight="1">
      <c r="B100" s="13" t="s">
        <v>190</v>
      </c>
      <c r="C100" s="9" t="s">
        <v>191</v>
      </c>
      <c r="D100" s="12">
        <v>0.4</v>
      </c>
      <c r="E100" s="65"/>
      <c r="F100" s="10">
        <v>16.06</v>
      </c>
    </row>
    <row r="101" spans="2:6" ht="26.25" customHeight="1">
      <c r="B101" s="13"/>
      <c r="C101" s="9"/>
      <c r="D101" s="15"/>
      <c r="E101" s="9"/>
      <c r="F101" s="10"/>
    </row>
    <row r="102" spans="2:6" ht="21.75" customHeight="1">
      <c r="B102" s="66" t="s">
        <v>192</v>
      </c>
      <c r="C102" s="7" t="s">
        <v>7</v>
      </c>
      <c r="D102" s="8">
        <f>SUM(D103:D114)/16</f>
        <v>3.6375</v>
      </c>
      <c r="E102" s="9"/>
      <c r="F102" s="10"/>
    </row>
    <row r="103" spans="2:6" ht="21.75" customHeight="1">
      <c r="B103" s="13" t="s">
        <v>193</v>
      </c>
      <c r="C103" s="9" t="s">
        <v>194</v>
      </c>
      <c r="D103" s="12">
        <v>0.4</v>
      </c>
      <c r="E103" s="9"/>
      <c r="F103" s="10"/>
    </row>
    <row r="104" spans="2:6" ht="21.75" customHeight="1">
      <c r="B104" s="13" t="s">
        <v>195</v>
      </c>
      <c r="C104" s="9" t="s">
        <v>196</v>
      </c>
      <c r="D104" s="12">
        <v>12.7</v>
      </c>
      <c r="E104" s="9"/>
      <c r="F104" s="67">
        <v>96.95</v>
      </c>
    </row>
    <row r="105" spans="2:6" ht="21.75" customHeight="1">
      <c r="B105" s="13" t="s">
        <v>197</v>
      </c>
      <c r="C105" s="9" t="s">
        <v>198</v>
      </c>
      <c r="D105" s="12">
        <v>0.3</v>
      </c>
      <c r="E105" s="24"/>
      <c r="F105" s="67"/>
    </row>
    <row r="106" spans="2:6" ht="21.75" customHeight="1">
      <c r="B106" s="13" t="s">
        <v>199</v>
      </c>
      <c r="C106" s="9" t="s">
        <v>49</v>
      </c>
      <c r="D106" s="12">
        <v>3.8</v>
      </c>
      <c r="E106" s="14"/>
      <c r="F106" s="10"/>
    </row>
    <row r="107" spans="2:6" ht="21.75" customHeight="1">
      <c r="B107" s="13" t="s">
        <v>200</v>
      </c>
      <c r="C107" s="9" t="s">
        <v>201</v>
      </c>
      <c r="D107" s="12">
        <v>24.6</v>
      </c>
      <c r="E107" s="9" t="s">
        <v>202</v>
      </c>
      <c r="F107" s="10">
        <v>115</v>
      </c>
    </row>
    <row r="108" spans="2:6" ht="21.75" customHeight="1">
      <c r="B108" s="13" t="s">
        <v>203</v>
      </c>
      <c r="C108" s="9" t="s">
        <v>54</v>
      </c>
      <c r="D108" s="12">
        <v>1.7</v>
      </c>
      <c r="E108" s="19"/>
      <c r="F108" s="10">
        <v>12.94</v>
      </c>
    </row>
    <row r="109" spans="2:6" ht="21.75" customHeight="1">
      <c r="B109" s="13" t="s">
        <v>204</v>
      </c>
      <c r="C109" s="9" t="s">
        <v>205</v>
      </c>
      <c r="D109" s="12">
        <v>3.1</v>
      </c>
      <c r="E109" s="9" t="s">
        <v>206</v>
      </c>
      <c r="F109" s="10">
        <v>20.33</v>
      </c>
    </row>
    <row r="110" spans="2:6" ht="21.75" customHeight="1">
      <c r="B110" s="13" t="s">
        <v>207</v>
      </c>
      <c r="C110" s="9" t="s">
        <v>208</v>
      </c>
      <c r="D110" s="12">
        <v>1</v>
      </c>
      <c r="E110" s="9" t="s">
        <v>209</v>
      </c>
      <c r="F110" s="10">
        <v>9.97</v>
      </c>
    </row>
    <row r="111" spans="2:6" ht="39.75" customHeight="1">
      <c r="B111" s="13" t="s">
        <v>210</v>
      </c>
      <c r="C111" s="9" t="s">
        <v>211</v>
      </c>
      <c r="D111" s="12">
        <v>9.4</v>
      </c>
      <c r="E111" s="9" t="s">
        <v>212</v>
      </c>
      <c r="F111" s="10">
        <v>214</v>
      </c>
    </row>
    <row r="112" spans="2:6" ht="21.75" customHeight="1">
      <c r="B112" s="13" t="s">
        <v>213</v>
      </c>
      <c r="C112" s="9" t="s">
        <v>214</v>
      </c>
      <c r="D112" s="12">
        <v>0</v>
      </c>
      <c r="E112" s="27"/>
      <c r="F112" s="23"/>
    </row>
    <row r="113" spans="2:6" ht="21.75" customHeight="1">
      <c r="B113" s="13" t="s">
        <v>215</v>
      </c>
      <c r="C113" s="9" t="s">
        <v>216</v>
      </c>
      <c r="D113" s="12">
        <v>1.2</v>
      </c>
      <c r="E113" s="9"/>
      <c r="F113" s="10"/>
    </row>
    <row r="114" spans="2:6" ht="26.25" customHeight="1">
      <c r="B114" s="13"/>
      <c r="C114" s="9"/>
      <c r="D114" s="15"/>
      <c r="E114" s="9"/>
      <c r="F114" s="10"/>
    </row>
    <row r="115" spans="2:6" ht="21.75" customHeight="1">
      <c r="B115" s="16" t="s">
        <v>217</v>
      </c>
      <c r="C115" s="7" t="s">
        <v>7</v>
      </c>
      <c r="D115" s="8">
        <f>SUM(D116:D126)/16</f>
        <v>0.35624999999999996</v>
      </c>
      <c r="E115" s="9"/>
      <c r="F115" s="10"/>
    </row>
    <row r="116" spans="2:6" ht="21.75" customHeight="1">
      <c r="B116" s="11" t="s">
        <v>218</v>
      </c>
      <c r="C116" s="9" t="s">
        <v>219</v>
      </c>
      <c r="D116" s="12">
        <v>2.9</v>
      </c>
      <c r="E116" s="9" t="s">
        <v>220</v>
      </c>
      <c r="F116" s="10">
        <v>157.95</v>
      </c>
    </row>
    <row r="117" spans="2:6" ht="21.75" customHeight="1">
      <c r="B117" s="13" t="s">
        <v>221</v>
      </c>
      <c r="C117" s="9"/>
      <c r="D117" s="12">
        <v>0</v>
      </c>
      <c r="E117" s="68"/>
      <c r="F117" s="10"/>
    </row>
    <row r="118" spans="2:6" ht="21.75" customHeight="1">
      <c r="B118" s="13" t="s">
        <v>222</v>
      </c>
      <c r="C118" s="9" t="s">
        <v>223</v>
      </c>
      <c r="D118" s="12">
        <v>0.7</v>
      </c>
      <c r="E118" s="68"/>
      <c r="F118" s="10">
        <v>18</v>
      </c>
    </row>
    <row r="119" spans="2:6" ht="21.75" customHeight="1">
      <c r="B119" s="13" t="s">
        <v>224</v>
      </c>
      <c r="C119" s="14"/>
      <c r="D119" s="12">
        <v>0.7</v>
      </c>
      <c r="E119" s="68"/>
      <c r="F119" s="10">
        <v>11.95</v>
      </c>
    </row>
    <row r="120" spans="2:6" ht="21.75" customHeight="1">
      <c r="B120" s="13" t="s">
        <v>225</v>
      </c>
      <c r="C120" s="9" t="s">
        <v>226</v>
      </c>
      <c r="D120" s="12">
        <v>0.4</v>
      </c>
      <c r="E120" s="68"/>
      <c r="F120" s="10">
        <v>5</v>
      </c>
    </row>
    <row r="121" spans="2:6" ht="21.75" customHeight="1">
      <c r="B121" s="13" t="s">
        <v>227</v>
      </c>
      <c r="C121" s="9" t="s">
        <v>228</v>
      </c>
      <c r="D121" s="12">
        <v>0.6</v>
      </c>
      <c r="E121" s="68"/>
      <c r="F121" s="10">
        <v>25</v>
      </c>
    </row>
    <row r="122" spans="2:6" ht="26.25" customHeight="1">
      <c r="B122" s="13" t="s">
        <v>229</v>
      </c>
      <c r="C122" s="48" t="s">
        <v>230</v>
      </c>
      <c r="D122" s="69" t="s">
        <v>29</v>
      </c>
      <c r="E122" s="24"/>
      <c r="F122" s="24"/>
    </row>
    <row r="123" spans="2:6" ht="21.75" customHeight="1">
      <c r="B123" s="13" t="s">
        <v>231</v>
      </c>
      <c r="C123" s="9" t="s">
        <v>232</v>
      </c>
      <c r="D123" s="12">
        <v>0.3</v>
      </c>
      <c r="E123" s="68"/>
      <c r="F123" s="10">
        <v>7.55</v>
      </c>
    </row>
    <row r="124" spans="2:6" ht="21.75" customHeight="1">
      <c r="B124" s="13" t="s">
        <v>233</v>
      </c>
      <c r="C124" s="9" t="s">
        <v>234</v>
      </c>
      <c r="D124" s="12">
        <v>0.1</v>
      </c>
      <c r="E124" s="9"/>
      <c r="F124" s="10"/>
    </row>
    <row r="125" spans="2:6" ht="21.75" customHeight="1">
      <c r="B125" s="13" t="s">
        <v>235</v>
      </c>
      <c r="C125" s="9" t="s">
        <v>236</v>
      </c>
      <c r="D125" s="17" t="s">
        <v>29</v>
      </c>
      <c r="E125" s="14"/>
      <c r="F125" s="10"/>
    </row>
    <row r="126" spans="2:6" ht="26.25" customHeight="1">
      <c r="B126" s="13"/>
      <c r="C126" s="9"/>
      <c r="D126" s="15"/>
      <c r="E126" s="9"/>
      <c r="F126" s="10"/>
    </row>
    <row r="127" spans="2:6" ht="21.75" customHeight="1">
      <c r="B127" s="16" t="s">
        <v>237</v>
      </c>
      <c r="C127" s="7" t="s">
        <v>7</v>
      </c>
      <c r="D127" s="8">
        <f>SUM(D128:D133)/16</f>
        <v>4.475</v>
      </c>
      <c r="E127" s="9"/>
      <c r="F127" s="10"/>
    </row>
    <row r="128" spans="2:6" ht="39.75" customHeight="1">
      <c r="B128" s="11" t="s">
        <v>238</v>
      </c>
      <c r="C128" s="9" t="s">
        <v>239</v>
      </c>
      <c r="D128" s="12">
        <v>48</v>
      </c>
      <c r="E128" s="9" t="s">
        <v>240</v>
      </c>
      <c r="F128" s="10"/>
    </row>
    <row r="129" spans="2:6" ht="21.75" customHeight="1">
      <c r="B129" s="13" t="s">
        <v>241</v>
      </c>
      <c r="C129" s="9" t="s">
        <v>242</v>
      </c>
      <c r="D129" s="12">
        <v>4</v>
      </c>
      <c r="E129" s="9" t="s">
        <v>243</v>
      </c>
      <c r="F129" s="41"/>
    </row>
    <row r="130" spans="2:6" ht="39.75" customHeight="1">
      <c r="B130" s="13" t="s">
        <v>244</v>
      </c>
      <c r="C130" s="9" t="s">
        <v>245</v>
      </c>
      <c r="D130" s="12">
        <v>1.6</v>
      </c>
      <c r="E130" s="9" t="s">
        <v>246</v>
      </c>
      <c r="F130" s="10"/>
    </row>
    <row r="131" spans="2:6" ht="39.75" customHeight="1">
      <c r="B131" s="13" t="s">
        <v>247</v>
      </c>
      <c r="C131" s="9" t="s">
        <v>248</v>
      </c>
      <c r="D131" s="12">
        <v>16</v>
      </c>
      <c r="E131" s="9" t="s">
        <v>249</v>
      </c>
      <c r="F131" s="10"/>
    </row>
    <row r="132" spans="2:6" ht="21.75" customHeight="1">
      <c r="B132" s="13" t="s">
        <v>250</v>
      </c>
      <c r="C132" s="9" t="s">
        <v>251</v>
      </c>
      <c r="D132" s="12">
        <v>2</v>
      </c>
      <c r="E132" s="9"/>
      <c r="F132" s="10"/>
    </row>
    <row r="133" spans="2:6" ht="21.75" customHeight="1">
      <c r="B133" s="47"/>
      <c r="C133" s="52"/>
      <c r="D133" s="70"/>
      <c r="E133" s="9"/>
      <c r="F133" s="10"/>
    </row>
    <row r="134" spans="2:6" ht="21" customHeight="1">
      <c r="B134" s="6" t="s">
        <v>252</v>
      </c>
      <c r="C134" s="71" t="s">
        <v>253</v>
      </c>
      <c r="D134" s="72" t="s">
        <v>254</v>
      </c>
      <c r="E134" s="9"/>
      <c r="F134" s="10"/>
    </row>
    <row r="135" spans="2:6" ht="21.75" customHeight="1">
      <c r="B135" s="11" t="s">
        <v>6</v>
      </c>
      <c r="C135" s="62">
        <f>D5</f>
        <v>1.45625</v>
      </c>
      <c r="D135" s="62">
        <f aca="true" t="shared" si="0" ref="D135:D146">C135*16</f>
        <v>23.3</v>
      </c>
      <c r="E135" s="9"/>
      <c r="F135" s="10"/>
    </row>
    <row r="136" spans="2:6" ht="21.75" customHeight="1">
      <c r="B136" s="13" t="s">
        <v>19</v>
      </c>
      <c r="C136" s="12">
        <f>D13</f>
        <v>1.425</v>
      </c>
      <c r="D136" s="12">
        <f t="shared" si="0"/>
        <v>22.8</v>
      </c>
      <c r="E136" s="9"/>
      <c r="F136" s="10"/>
    </row>
    <row r="137" spans="2:6" ht="21.75" customHeight="1">
      <c r="B137" s="13" t="s">
        <v>30</v>
      </c>
      <c r="C137" s="12">
        <f>D19</f>
        <v>1.625</v>
      </c>
      <c r="D137" s="12">
        <f t="shared" si="0"/>
        <v>26</v>
      </c>
      <c r="E137" s="9"/>
      <c r="F137" s="10"/>
    </row>
    <row r="138" spans="2:6" ht="21.75" customHeight="1">
      <c r="B138" s="13" t="s">
        <v>38</v>
      </c>
      <c r="C138" s="12">
        <f>D24</f>
        <v>2.60625</v>
      </c>
      <c r="D138" s="12">
        <f t="shared" si="0"/>
        <v>41.7</v>
      </c>
      <c r="E138" s="9"/>
      <c r="F138" s="10"/>
    </row>
    <row r="139" spans="2:6" ht="21.75" customHeight="1">
      <c r="B139" s="13" t="s">
        <v>64</v>
      </c>
      <c r="C139" s="12">
        <f>D37</f>
        <v>1.56875</v>
      </c>
      <c r="D139" s="12">
        <f t="shared" si="0"/>
        <v>25.1</v>
      </c>
      <c r="E139" s="9"/>
      <c r="F139" s="10"/>
    </row>
    <row r="140" spans="2:6" ht="21.75" customHeight="1">
      <c r="B140" s="13" t="s">
        <v>92</v>
      </c>
      <c r="C140" s="12">
        <f>D52</f>
        <v>1.33125</v>
      </c>
      <c r="D140" s="12">
        <f t="shared" si="0"/>
        <v>21.3</v>
      </c>
      <c r="E140" s="9"/>
      <c r="F140" s="10"/>
    </row>
    <row r="141" spans="2:6" ht="21.75" customHeight="1">
      <c r="B141" s="13" t="s">
        <v>160</v>
      </c>
      <c r="C141" s="12">
        <f>D83</f>
        <v>0.53125</v>
      </c>
      <c r="D141" s="12">
        <f t="shared" si="0"/>
        <v>8.5</v>
      </c>
      <c r="E141" s="9"/>
      <c r="F141" s="10"/>
    </row>
    <row r="142" spans="2:6" ht="21.75" customHeight="1">
      <c r="B142" s="13" t="s">
        <v>177</v>
      </c>
      <c r="C142" s="12">
        <f>D94</f>
        <v>0.7249999999999999</v>
      </c>
      <c r="D142" s="12">
        <f t="shared" si="0"/>
        <v>11.599999999999998</v>
      </c>
      <c r="E142" s="9"/>
      <c r="F142" s="10"/>
    </row>
    <row r="143" spans="2:6" ht="21.75" customHeight="1">
      <c r="B143" s="13" t="s">
        <v>192</v>
      </c>
      <c r="C143" s="12">
        <f>D102</f>
        <v>3.6375</v>
      </c>
      <c r="D143" s="12">
        <f t="shared" si="0"/>
        <v>58.2</v>
      </c>
      <c r="E143" s="9"/>
      <c r="F143" s="10"/>
    </row>
    <row r="144" spans="2:6" ht="21.75" customHeight="1">
      <c r="B144" s="13" t="s">
        <v>217</v>
      </c>
      <c r="C144" s="12">
        <f>D115</f>
        <v>0.35624999999999996</v>
      </c>
      <c r="D144" s="12">
        <f t="shared" si="0"/>
        <v>5.699999999999999</v>
      </c>
      <c r="E144" s="9"/>
      <c r="F144" s="10"/>
    </row>
    <row r="145" spans="2:6" ht="21.75" customHeight="1">
      <c r="B145" s="13" t="s">
        <v>237</v>
      </c>
      <c r="C145" s="73">
        <f>D127</f>
        <v>4.475</v>
      </c>
      <c r="D145" s="74">
        <f t="shared" si="0"/>
        <v>71.6</v>
      </c>
      <c r="E145" s="75"/>
      <c r="F145" s="76"/>
    </row>
    <row r="146" spans="2:6" ht="26.25" customHeight="1">
      <c r="B146" s="77" t="s">
        <v>255</v>
      </c>
      <c r="C146" s="8">
        <f>SUM(C135:C145)</f>
        <v>19.737499999999997</v>
      </c>
      <c r="D146" s="8">
        <f t="shared" si="0"/>
        <v>315.79999999999995</v>
      </c>
      <c r="E146" s="9"/>
      <c r="F146" s="78">
        <f>SUM(F5:F145)</f>
        <v>2780.7599999999998</v>
      </c>
    </row>
    <row r="147" spans="2:6" ht="26.25" customHeight="1">
      <c r="B147" s="79"/>
      <c r="C147" s="80"/>
      <c r="D147" s="80"/>
      <c r="E147" s="9"/>
      <c r="F147" s="10"/>
    </row>
    <row r="148" spans="2:6" ht="39.75" customHeight="1">
      <c r="B148" s="81" t="s">
        <v>256</v>
      </c>
      <c r="C148" s="82"/>
      <c r="D148" s="83" t="s">
        <v>253</v>
      </c>
      <c r="E148" s="9"/>
      <c r="F148" s="10"/>
    </row>
    <row r="149" spans="2:6" ht="26.25" customHeight="1">
      <c r="B149" s="84" t="s">
        <v>257</v>
      </c>
      <c r="C149" s="85" t="s">
        <v>258</v>
      </c>
      <c r="D149" s="86">
        <f>D5+D13+D19+D24+D37+D52+D83+D94+D115</f>
        <v>11.625</v>
      </c>
      <c r="E149" s="24"/>
      <c r="F149" s="10"/>
    </row>
    <row r="150" spans="2:6" ht="26.25" customHeight="1">
      <c r="B150" s="13" t="s">
        <v>259</v>
      </c>
      <c r="C150" s="8"/>
      <c r="D150" s="87">
        <f>D102</f>
        <v>3.6375</v>
      </c>
      <c r="E150" s="68"/>
      <c r="F150" s="10"/>
    </row>
    <row r="151" spans="2:6" ht="26.25" customHeight="1">
      <c r="B151" s="13" t="s">
        <v>260</v>
      </c>
      <c r="C151" s="8"/>
      <c r="D151" s="88">
        <f>D127</f>
        <v>4.475</v>
      </c>
      <c r="E151" s="9"/>
      <c r="F151" s="10"/>
    </row>
    <row r="152" spans="2:6" ht="26.25" customHeight="1">
      <c r="B152" s="77" t="s">
        <v>261</v>
      </c>
      <c r="C152" s="9"/>
      <c r="D152" s="8">
        <f>SUM(D149:D151)</f>
        <v>19.737499999999997</v>
      </c>
      <c r="E152" s="9"/>
      <c r="F152" s="10"/>
    </row>
    <row r="153" spans="2:6" ht="26.25" customHeight="1">
      <c r="B153" s="89"/>
      <c r="C153" s="90"/>
      <c r="D153" s="91"/>
      <c r="E153" s="14"/>
      <c r="F153" s="41"/>
    </row>
    <row r="154" spans="2:6" ht="37.5" customHeight="1">
      <c r="B154" s="92" t="s">
        <v>262</v>
      </c>
      <c r="C154" s="90"/>
      <c r="D154" s="91"/>
      <c r="E154" s="14"/>
      <c r="F154" s="41"/>
    </row>
    <row r="155" spans="2:6" ht="23.25" customHeight="1">
      <c r="B155" s="13" t="s">
        <v>263</v>
      </c>
      <c r="C155" s="9" t="s">
        <v>264</v>
      </c>
      <c r="D155" s="12">
        <v>0.2</v>
      </c>
      <c r="E155" s="93"/>
      <c r="F155" s="94"/>
    </row>
    <row r="156" spans="2:6" ht="39.75" customHeight="1">
      <c r="B156" s="47" t="s">
        <v>265</v>
      </c>
      <c r="C156" s="9" t="s">
        <v>266</v>
      </c>
      <c r="D156" s="12">
        <v>0.8</v>
      </c>
      <c r="E156" s="93"/>
      <c r="F156" s="94"/>
    </row>
    <row r="157" spans="2:6" ht="39.75" customHeight="1">
      <c r="B157" s="11" t="s">
        <v>267</v>
      </c>
      <c r="C157" s="9" t="s">
        <v>268</v>
      </c>
      <c r="D157" s="95">
        <v>0.4</v>
      </c>
      <c r="E157" s="93"/>
      <c r="F157" s="94"/>
    </row>
    <row r="158" spans="2:6" ht="39.75" customHeight="1">
      <c r="B158" s="13" t="s">
        <v>269</v>
      </c>
      <c r="C158" s="96" t="s">
        <v>270</v>
      </c>
      <c r="D158" s="97">
        <v>0.1</v>
      </c>
      <c r="E158" s="9" t="s">
        <v>120</v>
      </c>
      <c r="F158" s="94"/>
    </row>
    <row r="159" spans="2:6" ht="39.75" customHeight="1">
      <c r="B159" s="13" t="s">
        <v>271</v>
      </c>
      <c r="C159" s="21" t="s">
        <v>272</v>
      </c>
      <c r="D159" s="12">
        <v>2</v>
      </c>
      <c r="E159" s="9" t="s">
        <v>273</v>
      </c>
      <c r="F159" s="94"/>
    </row>
    <row r="160" spans="2:6" ht="39.75" customHeight="1">
      <c r="B160" s="13" t="s">
        <v>60</v>
      </c>
      <c r="C160" s="9" t="s">
        <v>274</v>
      </c>
      <c r="D160" s="12">
        <v>3.7</v>
      </c>
      <c r="E160" s="98"/>
      <c r="F160" s="10">
        <v>29.99</v>
      </c>
    </row>
    <row r="161" spans="2:6" ht="23.25" customHeight="1">
      <c r="B161" s="13" t="s">
        <v>275</v>
      </c>
      <c r="C161" s="9" t="s">
        <v>276</v>
      </c>
      <c r="D161" s="12">
        <v>0.1</v>
      </c>
      <c r="E161" s="99"/>
      <c r="F161" s="94"/>
    </row>
    <row r="162" spans="2:6" ht="57.75" customHeight="1">
      <c r="B162" s="13" t="s">
        <v>277</v>
      </c>
      <c r="C162" s="9" t="s">
        <v>278</v>
      </c>
      <c r="D162" s="12">
        <v>3.9</v>
      </c>
      <c r="E162" s="9"/>
      <c r="F162" s="10">
        <v>74.71</v>
      </c>
    </row>
    <row r="163" spans="2:6" ht="39.75" customHeight="1">
      <c r="B163" s="13" t="s">
        <v>279</v>
      </c>
      <c r="C163" s="9" t="s">
        <v>280</v>
      </c>
      <c r="D163" s="12">
        <v>1</v>
      </c>
      <c r="E163" s="14"/>
      <c r="F163" s="10"/>
    </row>
    <row r="164" spans="2:6" ht="39.75" customHeight="1">
      <c r="B164" s="13" t="s">
        <v>281</v>
      </c>
      <c r="C164" s="9" t="s">
        <v>282</v>
      </c>
      <c r="D164" s="12">
        <v>16</v>
      </c>
      <c r="E164" s="14"/>
      <c r="F164" s="10"/>
    </row>
    <row r="165" spans="2:6" ht="21.75" customHeight="1">
      <c r="B165" s="92" t="s">
        <v>283</v>
      </c>
      <c r="C165" s="14"/>
      <c r="D165" s="12">
        <f>SUM(D155:D164)</f>
        <v>28.2</v>
      </c>
      <c r="E165" s="14"/>
      <c r="F165" s="10"/>
    </row>
    <row r="166" spans="2:6" ht="21.75" customHeight="1">
      <c r="B166" s="100"/>
      <c r="C166" s="14"/>
      <c r="D166" s="12"/>
      <c r="E166" s="14"/>
      <c r="F166" s="10"/>
    </row>
    <row r="167" spans="2:6" ht="21.75" customHeight="1">
      <c r="B167" s="101" t="s">
        <v>284</v>
      </c>
      <c r="C167" s="14"/>
      <c r="D167" s="12"/>
      <c r="E167" s="14"/>
      <c r="F167" s="10"/>
    </row>
    <row r="168" spans="2:6" ht="21.75" customHeight="1">
      <c r="B168" s="13" t="s">
        <v>60</v>
      </c>
      <c r="C168" s="9" t="s">
        <v>61</v>
      </c>
      <c r="D168" s="12">
        <v>6.5</v>
      </c>
      <c r="E168" s="22"/>
      <c r="F168" s="24"/>
    </row>
    <row r="169" spans="2:6" ht="21.75" customHeight="1">
      <c r="B169" s="13" t="s">
        <v>62</v>
      </c>
      <c r="C169" s="9" t="s">
        <v>63</v>
      </c>
      <c r="D169" s="12">
        <v>7.5</v>
      </c>
      <c r="E169" s="27"/>
      <c r="F169" s="10"/>
    </row>
    <row r="170" spans="2:6" ht="26.25" customHeight="1">
      <c r="B170" s="101" t="s">
        <v>285</v>
      </c>
      <c r="C170" s="14"/>
      <c r="D170" s="49">
        <f>SUM(D168:D169)</f>
        <v>14</v>
      </c>
      <c r="E170" s="27"/>
      <c r="F170" s="10"/>
    </row>
    <row r="171" spans="2:6" ht="21.75" customHeight="1">
      <c r="B171" s="89"/>
      <c r="C171" s="14"/>
      <c r="D171" s="12"/>
      <c r="E171" s="27"/>
      <c r="F171" s="10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landscape" scale="58"/>
  <headerFooter alignWithMargins="0">
    <oddFooter>&amp;L&amp;"Helvetica,Regular"&amp;13&amp;K000000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Cutler Randolph</cp:lastModifiedBy>
  <dcterms:created xsi:type="dcterms:W3CDTF">2015-03-12T19:48:50Z</dcterms:created>
  <dcterms:modified xsi:type="dcterms:W3CDTF">2015-03-12T19:53:57Z</dcterms:modified>
  <cp:category/>
  <cp:version/>
  <cp:contentType/>
  <cp:contentStatus/>
</cp:coreProperties>
</file>